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695" windowHeight="13050"/>
  </bookViews>
  <sheets>
    <sheet name="总纲" sheetId="1" r:id="rId1"/>
    <sheet name="0" sheetId="20" r:id="rId2"/>
    <sheet name="1" sheetId="2" r:id="rId3"/>
    <sheet name="2" sheetId="3" r:id="rId4"/>
    <sheet name="3" sheetId="4" r:id="rId5"/>
    <sheet name="4" sheetId="5" r:id="rId6"/>
    <sheet name="5" sheetId="43" r:id="rId7"/>
    <sheet name="6" sheetId="7" r:id="rId8"/>
    <sheet name="7" sheetId="8" r:id="rId9"/>
    <sheet name="8" sheetId="9" r:id="rId10"/>
    <sheet name="9" sheetId="10" r:id="rId11"/>
    <sheet name="10" sheetId="11" r:id="rId12"/>
    <sheet name="11" sheetId="12" r:id="rId13"/>
    <sheet name="12" sheetId="13" r:id="rId14"/>
    <sheet name="13" sheetId="14" r:id="rId15"/>
    <sheet name="14" sheetId="15" r:id="rId16"/>
    <sheet name="15" sheetId="16" r:id="rId17"/>
    <sheet name="16" sheetId="17" r:id="rId18"/>
    <sheet name="18" sheetId="19" r:id="rId19"/>
    <sheet name="19" sheetId="21" r:id="rId20"/>
    <sheet name="20" sheetId="22" r:id="rId21"/>
    <sheet name="21" sheetId="23" r:id="rId22"/>
    <sheet name="22" sheetId="24" r:id="rId23"/>
    <sheet name="23" sheetId="25" r:id="rId24"/>
    <sheet name="24" sheetId="26" r:id="rId25"/>
    <sheet name="25" sheetId="27" r:id="rId26"/>
    <sheet name="26" sheetId="28" r:id="rId27"/>
    <sheet name="27" sheetId="29" r:id="rId28"/>
    <sheet name="28" sheetId="30" r:id="rId29"/>
    <sheet name="29" sheetId="31" r:id="rId30"/>
    <sheet name="30" sheetId="32" r:id="rId31"/>
    <sheet name="31" sheetId="33" r:id="rId32"/>
    <sheet name="32" sheetId="34" r:id="rId33"/>
    <sheet name="33" sheetId="37" r:id="rId34"/>
    <sheet name="34" sheetId="38" r:id="rId35"/>
    <sheet name="35" sheetId="39" r:id="rId36"/>
    <sheet name="36" sheetId="40" r:id="rId37"/>
    <sheet name="37" sheetId="41" r:id="rId38"/>
    <sheet name="38" sheetId="42" r:id="rId39"/>
    <sheet name="39" sheetId="44" r:id="rId40"/>
    <sheet name="88" sheetId="36" r:id="rId41"/>
  </sheets>
  <calcPr calcId="144525"/>
</workbook>
</file>

<file path=xl/sharedStrings.xml><?xml version="1.0" encoding="utf-8"?>
<sst xmlns="http://schemas.openxmlformats.org/spreadsheetml/2006/main" count="4069">
  <si>
    <t>总纲</t>
  </si>
  <si>
    <r>
      <rPr>
        <sz val="11"/>
        <color theme="1"/>
        <rFont val="宋体"/>
        <charset val="134"/>
      </rPr>
      <t>版本底板使用新版</t>
    </r>
    <r>
      <rPr>
        <sz val="11"/>
        <color theme="1"/>
        <rFont val="Tahoma"/>
        <charset val="134"/>
      </rPr>
      <t>UI</t>
    </r>
    <r>
      <rPr>
        <sz val="11"/>
        <color theme="1"/>
        <rFont val="宋体"/>
        <charset val="134"/>
      </rPr>
      <t>版本</t>
    </r>
  </si>
  <si>
    <t>版权归霸天下神途所有</t>
  </si>
  <si>
    <t>所有客户端版权也归霸天下神途，不得泄密、再次转售、自用等等</t>
  </si>
  <si>
    <t>角色界面装备位</t>
  </si>
  <si>
    <t>职业设定</t>
  </si>
  <si>
    <r>
      <t>UI</t>
    </r>
    <r>
      <rPr>
        <sz val="11"/>
        <color rgb="FFFF0000"/>
        <rFont val="宋体"/>
        <charset val="134"/>
      </rPr>
      <t>版本内的活动以及部分地图保留</t>
    </r>
  </si>
  <si>
    <t>设置二级密码</t>
  </si>
  <si>
    <r>
      <rPr>
        <u/>
        <sz val="11"/>
        <color theme="10"/>
        <rFont val="宋体"/>
        <charset val="134"/>
      </rPr>
      <t>等级设定</t>
    </r>
  </si>
  <si>
    <r>
      <rPr>
        <u/>
        <sz val="11"/>
        <color theme="10"/>
        <rFont val="宋体"/>
        <charset val="134"/>
      </rPr>
      <t>装备</t>
    </r>
  </si>
  <si>
    <t>活动：</t>
  </si>
  <si>
    <t>无尽深渊</t>
  </si>
  <si>
    <r>
      <rPr>
        <sz val="11"/>
        <color theme="1"/>
        <rFont val="宋体"/>
        <charset val="134"/>
      </rPr>
      <t>第一次登陆</t>
    </r>
    <r>
      <rPr>
        <sz val="11"/>
        <color theme="1"/>
        <rFont val="Tahoma"/>
        <charset val="134"/>
      </rPr>
      <t>IP</t>
    </r>
    <r>
      <rPr>
        <sz val="11"/>
        <color theme="1"/>
        <rFont val="宋体"/>
        <charset val="134"/>
      </rPr>
      <t>为准，下次登陆</t>
    </r>
    <r>
      <rPr>
        <sz val="11"/>
        <color theme="1"/>
        <rFont val="Tahoma"/>
        <charset val="134"/>
      </rPr>
      <t>IP</t>
    </r>
    <r>
      <rPr>
        <sz val="11"/>
        <color theme="1"/>
        <rFont val="宋体"/>
        <charset val="134"/>
      </rPr>
      <t>变动时需要输入密码否则无法交易、丢弃物品、打开仓库需要输入密码</t>
    </r>
  </si>
  <si>
    <r>
      <rPr>
        <u/>
        <sz val="11"/>
        <color theme="10"/>
        <rFont val="宋体"/>
        <charset val="134"/>
      </rPr>
      <t>地图</t>
    </r>
  </si>
  <si>
    <t>元宝嘉年华</t>
  </si>
  <si>
    <t>主城</t>
  </si>
  <si>
    <t>膜拜城主</t>
  </si>
  <si>
    <t>包裹内金币使用时优先使用绑定金币</t>
  </si>
  <si>
    <r>
      <rPr>
        <u/>
        <sz val="11"/>
        <color theme="10"/>
        <rFont val="宋体"/>
        <charset val="134"/>
      </rPr>
      <t>怪物</t>
    </r>
  </si>
  <si>
    <t>谁与争锋</t>
  </si>
  <si>
    <t>由于装备等阶比较高</t>
  </si>
  <si>
    <t>技能</t>
  </si>
  <si>
    <t>龙魂之刃</t>
  </si>
  <si>
    <t>设置装备引索名时设定成：</t>
  </si>
  <si>
    <r>
      <t>武器</t>
    </r>
    <r>
      <rPr>
        <sz val="11"/>
        <color rgb="FFFF0000"/>
        <rFont val="Tahoma"/>
        <charset val="134"/>
      </rPr>
      <t>1</t>
    </r>
    <r>
      <rPr>
        <sz val="11"/>
        <color rgb="FFFF0000"/>
        <rFont val="宋体"/>
        <charset val="134"/>
      </rPr>
      <t>、</t>
    </r>
    <r>
      <rPr>
        <sz val="11"/>
        <color rgb="FFFF0000"/>
        <rFont val="Tahoma"/>
        <charset val="134"/>
      </rPr>
      <t>2</t>
    </r>
    <r>
      <rPr>
        <sz val="11"/>
        <color rgb="FFFF0000"/>
        <rFont val="宋体"/>
        <charset val="134"/>
      </rPr>
      <t>、</t>
    </r>
    <r>
      <rPr>
        <sz val="11"/>
        <color rgb="FFFF0000"/>
        <rFont val="Tahoma"/>
        <charset val="134"/>
      </rPr>
      <t>3</t>
    </r>
    <r>
      <rPr>
        <sz val="11"/>
        <color rgb="FFFF0000"/>
        <rFont val="宋体"/>
        <charset val="134"/>
      </rPr>
      <t>。。。。</t>
    </r>
    <r>
      <rPr>
        <sz val="11"/>
        <color rgb="FFFF0000"/>
        <rFont val="Tahoma"/>
        <charset val="134"/>
      </rPr>
      <t>100</t>
    </r>
  </si>
  <si>
    <r>
      <rPr>
        <u/>
        <sz val="11"/>
        <color theme="10"/>
        <rFont val="宋体"/>
        <charset val="134"/>
      </rPr>
      <t>升星、强化</t>
    </r>
  </si>
  <si>
    <t>寻龙夺宝</t>
  </si>
  <si>
    <r>
      <rPr>
        <sz val="11"/>
        <color rgb="FFFF0000"/>
        <rFont val="宋体"/>
        <charset val="134"/>
      </rPr>
      <t>衣服</t>
    </r>
    <r>
      <rPr>
        <sz val="11"/>
        <color rgb="FFFF0000"/>
        <rFont val="Tahoma"/>
        <charset val="134"/>
      </rPr>
      <t>1</t>
    </r>
    <r>
      <rPr>
        <sz val="11"/>
        <color rgb="FFFF0000"/>
        <rFont val="宋体"/>
        <charset val="134"/>
      </rPr>
      <t>、</t>
    </r>
    <r>
      <rPr>
        <sz val="11"/>
        <color rgb="FFFF0000"/>
        <rFont val="Tahoma"/>
        <charset val="134"/>
      </rPr>
      <t>2</t>
    </r>
    <r>
      <rPr>
        <sz val="11"/>
        <color rgb="FFFF0000"/>
        <rFont val="宋体"/>
        <charset val="134"/>
      </rPr>
      <t>、</t>
    </r>
    <r>
      <rPr>
        <sz val="11"/>
        <color rgb="FFFF0000"/>
        <rFont val="Tahoma"/>
        <charset val="134"/>
      </rPr>
      <t>3</t>
    </r>
  </si>
  <si>
    <t>召唤兽</t>
  </si>
  <si>
    <t>镇魔宝塔</t>
  </si>
  <si>
    <r>
      <rPr>
        <sz val="11"/>
        <color rgb="FFFF0000"/>
        <rFont val="宋体"/>
        <charset val="134"/>
      </rPr>
      <t>戒指</t>
    </r>
    <r>
      <rPr>
        <sz val="11"/>
        <color rgb="FFFF0000"/>
        <rFont val="Tahoma"/>
        <charset val="134"/>
      </rPr>
      <t>1</t>
    </r>
    <r>
      <rPr>
        <sz val="11"/>
        <color rgb="FFFF0000"/>
        <rFont val="宋体"/>
        <charset val="134"/>
      </rPr>
      <t>、</t>
    </r>
    <r>
      <rPr>
        <sz val="11"/>
        <color rgb="FFFF0000"/>
        <rFont val="Tahoma"/>
        <charset val="134"/>
      </rPr>
      <t>2</t>
    </r>
    <r>
      <rPr>
        <sz val="11"/>
        <color rgb="FFFF0000"/>
        <rFont val="宋体"/>
        <charset val="134"/>
      </rPr>
      <t>、</t>
    </r>
    <r>
      <rPr>
        <sz val="11"/>
        <color rgb="FFFF0000"/>
        <rFont val="Tahoma"/>
        <charset val="134"/>
      </rPr>
      <t>3</t>
    </r>
  </si>
  <si>
    <r>
      <rPr>
        <u/>
        <sz val="11"/>
        <color theme="10"/>
        <rFont val="宋体"/>
        <charset val="134"/>
      </rPr>
      <t>装备回收</t>
    </r>
  </si>
  <si>
    <t>群英争霸</t>
  </si>
  <si>
    <t>翅膀1、2、3……50</t>
  </si>
  <si>
    <r>
      <rPr>
        <u/>
        <sz val="11"/>
        <color theme="10"/>
        <rFont val="宋体"/>
        <charset val="134"/>
      </rPr>
      <t>转生</t>
    </r>
  </si>
  <si>
    <t>等等</t>
  </si>
  <si>
    <r>
      <rPr>
        <u/>
        <sz val="11"/>
        <color theme="10"/>
        <rFont val="宋体"/>
        <charset val="134"/>
      </rPr>
      <t>官职</t>
    </r>
  </si>
  <si>
    <t>地图</t>
  </si>
  <si>
    <t>镇魔宫</t>
  </si>
  <si>
    <t>VIP</t>
  </si>
  <si>
    <t>灭神禁地</t>
  </si>
  <si>
    <r>
      <rPr>
        <u/>
        <sz val="11"/>
        <color theme="10"/>
        <rFont val="宋体"/>
        <charset val="134"/>
      </rPr>
      <t>宝石镶嵌</t>
    </r>
  </si>
  <si>
    <t>镇魔神殿</t>
  </si>
  <si>
    <r>
      <rPr>
        <u/>
        <sz val="11"/>
        <color theme="10"/>
        <rFont val="宋体"/>
        <charset val="134"/>
      </rPr>
      <t>充值礼包</t>
    </r>
  </si>
  <si>
    <t>禁魔神殿</t>
  </si>
  <si>
    <t>怪物的相应技能搭配，音效按官方的设定添加</t>
  </si>
  <si>
    <r>
      <rPr>
        <u/>
        <sz val="11"/>
        <color theme="10"/>
        <rFont val="宋体"/>
        <charset val="134"/>
      </rPr>
      <t>称号</t>
    </r>
  </si>
  <si>
    <r>
      <rPr>
        <u/>
        <sz val="11"/>
        <color theme="10"/>
        <rFont val="宋体"/>
        <charset val="134"/>
      </rPr>
      <t>开服活动</t>
    </r>
  </si>
  <si>
    <t>功能特效按官方设定添加</t>
  </si>
  <si>
    <t>物品</t>
  </si>
  <si>
    <t>翅膀</t>
  </si>
  <si>
    <t>绑定物品不可交易</t>
  </si>
  <si>
    <t>由于公司不断更新更好的资源，到时候需要替换更新资源，目前的所有资源都是暂定</t>
  </si>
  <si>
    <r>
      <rPr>
        <u/>
        <sz val="11"/>
        <color theme="10"/>
        <rFont val="宋体"/>
        <charset val="134"/>
      </rPr>
      <t>盾牌</t>
    </r>
  </si>
  <si>
    <r>
      <rPr>
        <u/>
        <sz val="11"/>
        <color theme="10"/>
        <rFont val="宋体"/>
        <charset val="134"/>
      </rPr>
      <t>护符</t>
    </r>
  </si>
  <si>
    <t>注：由于部分设定可能有不成熟的地方，在制作每一大项的时候都需要及时沟通。后期可能有部分改动的地方</t>
  </si>
  <si>
    <t>宝珠</t>
  </si>
  <si>
    <r>
      <rPr>
        <u/>
        <sz val="11"/>
        <color theme="10"/>
        <rFont val="宋体"/>
        <charset val="134"/>
      </rPr>
      <t>坐骑</t>
    </r>
  </si>
  <si>
    <r>
      <rPr>
        <u/>
        <sz val="11"/>
        <color theme="10"/>
        <rFont val="宋体"/>
        <charset val="134"/>
      </rPr>
      <t>法宝</t>
    </r>
  </si>
  <si>
    <t>斗笠</t>
  </si>
  <si>
    <r>
      <rPr>
        <u/>
        <sz val="11"/>
        <color theme="10"/>
        <rFont val="宋体"/>
        <charset val="134"/>
      </rPr>
      <t>十二宫</t>
    </r>
  </si>
  <si>
    <r>
      <t>boss</t>
    </r>
    <r>
      <rPr>
        <u/>
        <sz val="11"/>
        <color rgb="FFFF0000"/>
        <rFont val="宋体"/>
        <charset val="134"/>
      </rPr>
      <t>积分</t>
    </r>
  </si>
  <si>
    <r>
      <rPr>
        <u/>
        <sz val="11"/>
        <color theme="10"/>
        <rFont val="宋体"/>
        <charset val="134"/>
      </rPr>
      <t>成就</t>
    </r>
  </si>
  <si>
    <r>
      <rPr>
        <u/>
        <sz val="11"/>
        <color theme="10"/>
        <rFont val="宋体"/>
        <charset val="134"/>
      </rPr>
      <t>超级攻城</t>
    </r>
  </si>
  <si>
    <r>
      <rPr>
        <u/>
        <sz val="11"/>
        <color theme="10"/>
        <rFont val="宋体"/>
        <charset val="134"/>
      </rPr>
      <t>行会</t>
    </r>
  </si>
  <si>
    <r>
      <rPr>
        <u/>
        <sz val="11"/>
        <color theme="10"/>
        <rFont val="宋体"/>
        <charset val="134"/>
      </rPr>
      <t>魔戒</t>
    </r>
  </si>
  <si>
    <r>
      <rPr>
        <sz val="11"/>
        <color theme="1"/>
        <rFont val="宋体"/>
        <charset val="134"/>
      </rPr>
      <t>材料叠加上限经量设置高一些比如</t>
    </r>
    <r>
      <rPr>
        <sz val="11"/>
        <color theme="1"/>
        <rFont val="Tahoma"/>
        <charset val="134"/>
      </rPr>
      <t>999</t>
    </r>
    <r>
      <rPr>
        <sz val="11"/>
        <color theme="1"/>
        <rFont val="宋体"/>
        <charset val="134"/>
      </rPr>
      <t>、</t>
    </r>
    <r>
      <rPr>
        <sz val="11"/>
        <color theme="1"/>
        <rFont val="Tahoma"/>
        <charset val="134"/>
      </rPr>
      <t>9999.</t>
    </r>
    <r>
      <rPr>
        <sz val="11"/>
        <color theme="1"/>
        <rFont val="宋体"/>
        <charset val="134"/>
      </rPr>
      <t>材料不设置重量</t>
    </r>
  </si>
  <si>
    <r>
      <rPr>
        <u/>
        <sz val="11"/>
        <color theme="10"/>
        <rFont val="宋体"/>
        <charset val="134"/>
      </rPr>
      <t>魂珠</t>
    </r>
  </si>
  <si>
    <t>时装</t>
  </si>
  <si>
    <t>为了方便后期添加爆率需要设置部分拆分的物品</t>
  </si>
  <si>
    <r>
      <rPr>
        <u/>
        <sz val="11"/>
        <color theme="10"/>
        <rFont val="宋体"/>
        <charset val="134"/>
      </rPr>
      <t>排行榜</t>
    </r>
  </si>
  <si>
    <t>每日必做任务</t>
  </si>
  <si>
    <t>押镖</t>
  </si>
  <si>
    <r>
      <rPr>
        <sz val="11"/>
        <color theme="1"/>
        <rFont val="宋体"/>
        <charset val="134"/>
      </rPr>
      <t>装备详细面板内设置霸天下神途</t>
    </r>
    <r>
      <rPr>
        <sz val="11"/>
        <color theme="1"/>
        <rFont val="Tahoma"/>
        <charset val="134"/>
      </rPr>
      <t>LOGO</t>
    </r>
    <r>
      <rPr>
        <sz val="11"/>
        <color theme="1"/>
        <rFont val="宋体"/>
        <charset val="134"/>
      </rPr>
      <t>。</t>
    </r>
    <r>
      <rPr>
        <sz val="11"/>
        <color theme="1"/>
        <rFont val="Tahoma"/>
        <charset val="134"/>
      </rPr>
      <t>NPC</t>
    </r>
    <r>
      <rPr>
        <sz val="11"/>
        <color theme="1"/>
        <rFont val="宋体"/>
        <charset val="134"/>
      </rPr>
      <t>对话框内相同的也要增加</t>
    </r>
    <r>
      <rPr>
        <sz val="11"/>
        <color theme="1"/>
        <rFont val="Tahoma"/>
        <charset val="134"/>
      </rPr>
      <t>logo</t>
    </r>
  </si>
  <si>
    <r>
      <rPr>
        <sz val="11"/>
        <color theme="1"/>
        <rFont val="宋体"/>
        <charset val="134"/>
      </rPr>
      <t>使用新</t>
    </r>
    <r>
      <rPr>
        <sz val="11"/>
        <color theme="1"/>
        <rFont val="Tahoma"/>
        <charset val="134"/>
      </rPr>
      <t>UI</t>
    </r>
    <r>
      <rPr>
        <sz val="11"/>
        <color theme="1"/>
        <rFont val="宋体"/>
        <charset val="134"/>
      </rPr>
      <t>界面</t>
    </r>
  </si>
  <si>
    <t>装备位</t>
  </si>
  <si>
    <t>武器</t>
  </si>
  <si>
    <t>刀甲</t>
  </si>
  <si>
    <t>衣服</t>
  </si>
  <si>
    <t>头盔</t>
  </si>
  <si>
    <t>装备</t>
  </si>
  <si>
    <t>项链</t>
  </si>
  <si>
    <t>护腕</t>
  </si>
  <si>
    <t>戒指</t>
  </si>
  <si>
    <t>鞋子</t>
  </si>
  <si>
    <t>腰带</t>
  </si>
  <si>
    <t>四格</t>
  </si>
  <si>
    <t>绑定物品</t>
  </si>
  <si>
    <t>神石</t>
  </si>
  <si>
    <t>勋章</t>
  </si>
  <si>
    <t>护符</t>
  </si>
  <si>
    <t>坐骑</t>
  </si>
  <si>
    <t>盾牌</t>
  </si>
  <si>
    <t>法宝</t>
  </si>
  <si>
    <t>时装衣服</t>
  </si>
  <si>
    <t>魂珠</t>
  </si>
  <si>
    <t>十二生肖</t>
  </si>
  <si>
    <t>生肖</t>
  </si>
  <si>
    <t>特戒</t>
  </si>
  <si>
    <t>版本设定为单职业战士版本</t>
  </si>
  <si>
    <t>等级总纲：</t>
  </si>
  <si>
    <t>等级设定1000级</t>
  </si>
  <si>
    <t>每升一级增加1000HP、50点MP</t>
  </si>
  <si>
    <r>
      <rPr>
        <sz val="11"/>
        <color theme="1"/>
        <rFont val="宋体"/>
        <charset val="134"/>
      </rPr>
      <t>新手上线随身自动泡点到</t>
    </r>
    <r>
      <rPr>
        <sz val="11"/>
        <color theme="1"/>
        <rFont val="Tahoma"/>
        <charset val="134"/>
      </rPr>
      <t>100</t>
    </r>
    <r>
      <rPr>
        <sz val="11"/>
        <color theme="1"/>
        <rFont val="宋体"/>
        <charset val="134"/>
      </rPr>
      <t>级。前</t>
    </r>
    <r>
      <rPr>
        <sz val="11"/>
        <color theme="1"/>
        <rFont val="Tahoma"/>
        <charset val="134"/>
      </rPr>
      <t>50</t>
    </r>
    <r>
      <rPr>
        <sz val="11"/>
        <color theme="1"/>
        <rFont val="宋体"/>
        <charset val="134"/>
      </rPr>
      <t>级每秒升一级、后</t>
    </r>
    <r>
      <rPr>
        <sz val="11"/>
        <color theme="1"/>
        <rFont val="Tahoma"/>
        <charset val="134"/>
      </rPr>
      <t>50</t>
    </r>
    <r>
      <rPr>
        <sz val="11"/>
        <color theme="1"/>
        <rFont val="宋体"/>
        <charset val="134"/>
      </rPr>
      <t>级每三秒升一级</t>
    </r>
  </si>
  <si>
    <t>100级之后升级办法：</t>
  </si>
  <si>
    <t>A</t>
  </si>
  <si>
    <t>吃等级丹提升，等级丹分成人级、地级、天级、仙级、神级</t>
  </si>
  <si>
    <t>a</t>
  </si>
  <si>
    <r>
      <rPr>
        <sz val="11"/>
        <color theme="1"/>
        <rFont val="Tahoma"/>
        <charset val="134"/>
      </rPr>
      <t>100——199</t>
    </r>
    <r>
      <rPr>
        <sz val="11"/>
        <color theme="1"/>
        <rFont val="宋体"/>
        <charset val="134"/>
      </rPr>
      <t>吃一个人级等级丹</t>
    </r>
  </si>
  <si>
    <r>
      <rPr>
        <sz val="11"/>
        <color theme="1"/>
        <rFont val="Tahoma"/>
        <charset val="134"/>
      </rPr>
      <t>200——299</t>
    </r>
    <r>
      <rPr>
        <sz val="11"/>
        <color theme="1"/>
        <rFont val="宋体"/>
        <charset val="134"/>
      </rPr>
      <t>吃三个人级等级丹</t>
    </r>
  </si>
  <si>
    <r>
      <rPr>
        <sz val="11"/>
        <color theme="1"/>
        <rFont val="Tahoma"/>
        <charset val="134"/>
      </rPr>
      <t>300——399</t>
    </r>
    <r>
      <rPr>
        <sz val="11"/>
        <color theme="1"/>
        <rFont val="宋体"/>
        <charset val="134"/>
      </rPr>
      <t>吃一个地级等级丹</t>
    </r>
  </si>
  <si>
    <r>
      <rPr>
        <sz val="11"/>
        <color theme="1"/>
        <rFont val="Tahoma"/>
        <charset val="134"/>
      </rPr>
      <t>400——499</t>
    </r>
    <r>
      <rPr>
        <sz val="11"/>
        <color theme="1"/>
        <rFont val="宋体"/>
        <charset val="134"/>
      </rPr>
      <t>吃三个地级等级丹</t>
    </r>
  </si>
  <si>
    <r>
      <rPr>
        <sz val="11"/>
        <color theme="1"/>
        <rFont val="Tahoma"/>
        <charset val="134"/>
      </rPr>
      <t>500——599</t>
    </r>
    <r>
      <rPr>
        <sz val="11"/>
        <color theme="1"/>
        <rFont val="宋体"/>
        <charset val="134"/>
      </rPr>
      <t>吃一个天级等级丹</t>
    </r>
  </si>
  <si>
    <r>
      <rPr>
        <sz val="11"/>
        <color theme="1"/>
        <rFont val="Tahoma"/>
        <charset val="134"/>
      </rPr>
      <t>600——699</t>
    </r>
    <r>
      <rPr>
        <sz val="11"/>
        <color theme="1"/>
        <rFont val="宋体"/>
        <charset val="134"/>
      </rPr>
      <t>吃三个天级等级丹</t>
    </r>
  </si>
  <si>
    <r>
      <rPr>
        <sz val="11"/>
        <color theme="1"/>
        <rFont val="Tahoma"/>
        <charset val="134"/>
      </rPr>
      <t>700——799</t>
    </r>
    <r>
      <rPr>
        <sz val="11"/>
        <color theme="1"/>
        <rFont val="宋体"/>
        <charset val="134"/>
      </rPr>
      <t>吃一个仙级等级丹</t>
    </r>
  </si>
  <si>
    <r>
      <rPr>
        <sz val="11"/>
        <color theme="1"/>
        <rFont val="Tahoma"/>
        <charset val="134"/>
      </rPr>
      <t>800——899</t>
    </r>
    <r>
      <rPr>
        <sz val="11"/>
        <color theme="1"/>
        <rFont val="宋体"/>
        <charset val="134"/>
      </rPr>
      <t>吃三个仙级等级丹</t>
    </r>
  </si>
  <si>
    <r>
      <rPr>
        <sz val="11"/>
        <color theme="1"/>
        <rFont val="Tahoma"/>
        <charset val="134"/>
      </rPr>
      <t>900——949</t>
    </r>
    <r>
      <rPr>
        <sz val="11"/>
        <color theme="1"/>
        <rFont val="宋体"/>
        <charset val="134"/>
      </rPr>
      <t>吃一个神级等级丹</t>
    </r>
  </si>
  <si>
    <r>
      <rPr>
        <sz val="11"/>
        <color theme="1"/>
        <rFont val="Tahoma"/>
        <charset val="134"/>
      </rPr>
      <t>950——1000</t>
    </r>
    <r>
      <rPr>
        <sz val="11"/>
        <color theme="1"/>
        <rFont val="宋体"/>
        <charset val="134"/>
      </rPr>
      <t>吃三个神级等级丹</t>
    </r>
  </si>
  <si>
    <r>
      <rPr>
        <sz val="11"/>
        <color theme="1"/>
        <rFont val="宋体"/>
        <charset val="134"/>
      </rPr>
      <t>合计：</t>
    </r>
    <r>
      <rPr>
        <sz val="11"/>
        <color theme="1"/>
        <rFont val="Tahoma"/>
        <charset val="134"/>
      </rPr>
      <t>32200</t>
    </r>
    <r>
      <rPr>
        <sz val="11"/>
        <color theme="1"/>
        <rFont val="宋体"/>
        <charset val="134"/>
      </rPr>
      <t>个初级</t>
    </r>
  </si>
  <si>
    <r>
      <rPr>
        <sz val="11"/>
        <color theme="1"/>
        <rFont val="宋体"/>
        <charset val="134"/>
      </rPr>
      <t>主城设立一个</t>
    </r>
    <r>
      <rPr>
        <sz val="11"/>
        <color theme="1"/>
        <rFont val="Tahoma"/>
        <charset val="134"/>
      </rPr>
      <t>NPC</t>
    </r>
    <r>
      <rPr>
        <sz val="11"/>
        <color theme="1"/>
        <rFont val="宋体"/>
        <charset val="134"/>
      </rPr>
      <t>合成等级丹：</t>
    </r>
  </si>
  <si>
    <t>合成对话框客户端布局：</t>
  </si>
  <si>
    <t>欢迎来到</t>
  </si>
  <si>
    <t>战火神途等级丹合成系统</t>
  </si>
  <si>
    <t>我可以为您免费合成等级丹</t>
  </si>
  <si>
    <t>战火神途激情无限</t>
  </si>
  <si>
    <t>三个人级合成一个地级</t>
  </si>
  <si>
    <t>三个地级合成一个天级</t>
  </si>
  <si>
    <t>三个天级合成一个仙级</t>
  </si>
  <si>
    <t>三个仙级合成一个神级</t>
  </si>
  <si>
    <t>合成选项：</t>
  </si>
  <si>
    <t>合成地级丹</t>
  </si>
  <si>
    <t>一个</t>
  </si>
  <si>
    <t>包裹内全部合成</t>
  </si>
  <si>
    <t>合成天级丹</t>
  </si>
  <si>
    <t>合成仙级丹</t>
  </si>
  <si>
    <t>合成神级丹</t>
  </si>
  <si>
    <t>手续费</t>
  </si>
  <si>
    <t>分解选项：</t>
  </si>
  <si>
    <t>一个神级分解三个仙级</t>
  </si>
  <si>
    <t>10000金币</t>
  </si>
  <si>
    <t>一个仙级分解三个天级</t>
  </si>
  <si>
    <t>5000金币</t>
  </si>
  <si>
    <t>一个天级分解三个地级</t>
  </si>
  <si>
    <t>2000金币</t>
  </si>
  <si>
    <t>一个地级分解三个人级</t>
  </si>
  <si>
    <r>
      <rPr>
        <sz val="11"/>
        <color theme="1"/>
        <rFont val="Tahoma"/>
        <charset val="134"/>
      </rPr>
      <t>1000</t>
    </r>
    <r>
      <rPr>
        <sz val="11"/>
        <color theme="1"/>
        <rFont val="宋体"/>
        <charset val="134"/>
      </rPr>
      <t>金币</t>
    </r>
  </si>
  <si>
    <t>分解地级丹</t>
  </si>
  <si>
    <t>包裹内全部分解</t>
  </si>
  <si>
    <t>分解天级丹</t>
  </si>
  <si>
    <t>分解仙级丹</t>
  </si>
  <si>
    <t>分解神级丹</t>
  </si>
  <si>
    <t>装备设定</t>
  </si>
  <si>
    <t>装备分成100阶</t>
  </si>
  <si>
    <t>颜色</t>
  </si>
  <si>
    <t>装备属性分为：</t>
  </si>
  <si>
    <t>装备属性框内要标示装备什么时候、由哪个玩家从哪个怪物身上爆出（装备出处）</t>
  </si>
  <si>
    <r>
      <rPr>
        <sz val="11"/>
        <color theme="1"/>
        <rFont val="Tahoma"/>
        <charset val="134"/>
      </rPr>
      <t>1--10</t>
    </r>
    <r>
      <rPr>
        <sz val="11"/>
        <color theme="1"/>
        <rFont val="宋体"/>
        <charset val="134"/>
      </rPr>
      <t>阶</t>
    </r>
  </si>
  <si>
    <t>白色</t>
  </si>
  <si>
    <r>
      <rPr>
        <sz val="11"/>
        <color theme="1"/>
        <rFont val="Tahoma"/>
        <charset val="134"/>
      </rPr>
      <t>11--20</t>
    </r>
    <r>
      <rPr>
        <sz val="11"/>
        <color theme="1"/>
        <rFont val="宋体"/>
        <charset val="134"/>
      </rPr>
      <t>阶</t>
    </r>
  </si>
  <si>
    <t>蓝色</t>
  </si>
  <si>
    <t>攻击</t>
  </si>
  <si>
    <t>攻击百分比</t>
  </si>
  <si>
    <t>命中</t>
  </si>
  <si>
    <t>21--30阶</t>
  </si>
  <si>
    <t>绿色</t>
  </si>
  <si>
    <t>物防</t>
  </si>
  <si>
    <t>物防百分比</t>
  </si>
  <si>
    <t>HP上限</t>
  </si>
  <si>
    <t>31--40阶</t>
  </si>
  <si>
    <t>紫色</t>
  </si>
  <si>
    <t>魔防</t>
  </si>
  <si>
    <t>魔防百分比</t>
  </si>
  <si>
    <t>mp上限</t>
  </si>
  <si>
    <t>41--50阶</t>
  </si>
  <si>
    <t>粉色</t>
  </si>
  <si>
    <t>暴击</t>
  </si>
  <si>
    <t>攻击速度</t>
  </si>
  <si>
    <t>吸血</t>
  </si>
  <si>
    <t>51--60阶</t>
  </si>
  <si>
    <t>橙色</t>
  </si>
  <si>
    <t>减伤</t>
  </si>
  <si>
    <t>移动速度</t>
  </si>
  <si>
    <t>忽视目标防御数值</t>
  </si>
  <si>
    <t>61--70阶</t>
  </si>
  <si>
    <t>黄色</t>
  </si>
  <si>
    <t>幸运</t>
  </si>
  <si>
    <t>闪避</t>
  </si>
  <si>
    <t>忽视目标防御百分比</t>
  </si>
  <si>
    <t>71--80阶</t>
  </si>
  <si>
    <t>浅红色</t>
  </si>
  <si>
    <t>81--100阶</t>
  </si>
  <si>
    <t>深红色</t>
  </si>
  <si>
    <t>备注装备引索名设置成:例如：1阶戒指、2阶戒指、、、、、1阶武器、2阶武器、、、、</t>
  </si>
  <si>
    <t>手镯</t>
  </si>
  <si>
    <t>装备属性</t>
  </si>
  <si>
    <t>套装名称</t>
  </si>
  <si>
    <t>首饰类外形</t>
  </si>
  <si>
    <t>攻击下限</t>
  </si>
  <si>
    <t>攻击上限</t>
  </si>
  <si>
    <t>血量</t>
  </si>
  <si>
    <t>物防下限</t>
  </si>
  <si>
    <t>物防上限</t>
  </si>
  <si>
    <t>魔防下限</t>
  </si>
  <si>
    <t>魔防上限</t>
  </si>
  <si>
    <t>1阶</t>
  </si>
  <si>
    <t>逍遥套</t>
  </si>
  <si>
    <t>2阶</t>
  </si>
  <si>
    <t>飞尘套</t>
  </si>
  <si>
    <t>3阶</t>
  </si>
  <si>
    <t>战龙套</t>
  </si>
  <si>
    <t>4阶</t>
  </si>
  <si>
    <t>梵天套</t>
  </si>
  <si>
    <t>5阶</t>
  </si>
  <si>
    <t>无量套</t>
  </si>
  <si>
    <t>6阶</t>
  </si>
  <si>
    <t>血魂套</t>
  </si>
  <si>
    <t>7阶</t>
  </si>
  <si>
    <t>冰魄套</t>
  </si>
  <si>
    <t>8阶</t>
  </si>
  <si>
    <t>逐光套</t>
  </si>
  <si>
    <t>9阶</t>
  </si>
  <si>
    <t>噬魂套</t>
  </si>
  <si>
    <t>10阶</t>
  </si>
  <si>
    <t>月殇套</t>
  </si>
  <si>
    <t>11阶</t>
  </si>
  <si>
    <t>战无双之套</t>
  </si>
  <si>
    <t>12阶</t>
  </si>
  <si>
    <t>战无敌之套</t>
  </si>
  <si>
    <t>13阶</t>
  </si>
  <si>
    <t>战无惧之套</t>
  </si>
  <si>
    <t>14阶</t>
  </si>
  <si>
    <t>战无畏之套</t>
  </si>
  <si>
    <t>15阶</t>
  </si>
  <si>
    <t>战无败之套</t>
  </si>
  <si>
    <t>16阶</t>
  </si>
  <si>
    <t>铁血之战套</t>
  </si>
  <si>
    <t>17阶</t>
  </si>
  <si>
    <t>深渊之战套</t>
  </si>
  <si>
    <t>18阶</t>
  </si>
  <si>
    <t>四象之战套</t>
  </si>
  <si>
    <t>19阶</t>
  </si>
  <si>
    <t>御魔之战套</t>
  </si>
  <si>
    <t>20阶</t>
  </si>
  <si>
    <t>恐惧之战套</t>
  </si>
  <si>
    <t>21阶</t>
  </si>
  <si>
    <t>域战之魂套</t>
  </si>
  <si>
    <t>22阶</t>
  </si>
  <si>
    <t>神战仲秋套</t>
  </si>
  <si>
    <t>23阶</t>
  </si>
  <si>
    <t>天战怒血套</t>
  </si>
  <si>
    <t>24阶</t>
  </si>
  <si>
    <t>道战天劫套</t>
  </si>
  <si>
    <t>25阶</t>
  </si>
  <si>
    <t>铁战暗黑套</t>
  </si>
  <si>
    <t>26阶</t>
  </si>
  <si>
    <t>幸运祈祷套</t>
  </si>
  <si>
    <t>27阶</t>
  </si>
  <si>
    <t>财富祈祷套</t>
  </si>
  <si>
    <t>28阶</t>
  </si>
  <si>
    <t>战争祈祷套</t>
  </si>
  <si>
    <t>29阶</t>
  </si>
  <si>
    <t>大地祈祷套</t>
  </si>
  <si>
    <t>30阶</t>
  </si>
  <si>
    <t>海神祈祷套</t>
  </si>
  <si>
    <t>31阶</t>
  </si>
  <si>
    <t>战火九阳</t>
  </si>
  <si>
    <t>32阶</t>
  </si>
  <si>
    <t>战火冥界</t>
  </si>
  <si>
    <t>33阶</t>
  </si>
  <si>
    <t>战火星耀</t>
  </si>
  <si>
    <t>34阶</t>
  </si>
  <si>
    <t>战火圣影</t>
  </si>
  <si>
    <t>紫晶套</t>
  </si>
  <si>
    <t>35阶</t>
  </si>
  <si>
    <t>战火通灵</t>
  </si>
  <si>
    <t>傲慢套</t>
  </si>
  <si>
    <t>36阶</t>
  </si>
  <si>
    <t>战火御灵</t>
  </si>
  <si>
    <t>西域道士套</t>
  </si>
  <si>
    <t>37阶</t>
  </si>
  <si>
    <t>战火元灵</t>
  </si>
  <si>
    <t>西域法师套</t>
  </si>
  <si>
    <t>38阶</t>
  </si>
  <si>
    <t>战火海龙</t>
  </si>
  <si>
    <t>西域战士套</t>
  </si>
  <si>
    <t>39阶</t>
  </si>
  <si>
    <t>战火天魔</t>
  </si>
  <si>
    <t>七星套</t>
  </si>
  <si>
    <t>40阶</t>
  </si>
  <si>
    <t>战火朝阳</t>
  </si>
  <si>
    <t>冷血套</t>
  </si>
  <si>
    <t>41阶</t>
  </si>
  <si>
    <t>战火火域</t>
  </si>
  <si>
    <t>九阳套</t>
  </si>
  <si>
    <t>42阶</t>
  </si>
  <si>
    <t>战火冰魄</t>
  </si>
  <si>
    <t>虚空套</t>
  </si>
  <si>
    <t>43阶</t>
  </si>
  <si>
    <t>战火魔域</t>
  </si>
  <si>
    <t>吕布套</t>
  </si>
  <si>
    <t>44阶</t>
  </si>
  <si>
    <t>战火赤星</t>
  </si>
  <si>
    <t>死神套</t>
  </si>
  <si>
    <t>45阶</t>
  </si>
  <si>
    <t>战火惊虹</t>
  </si>
  <si>
    <t>土域套</t>
  </si>
  <si>
    <t>46阶</t>
  </si>
  <si>
    <t>战火鬼焰</t>
  </si>
  <si>
    <t>木域套</t>
  </si>
  <si>
    <t>47阶</t>
  </si>
  <si>
    <t>战火玄阴</t>
  </si>
  <si>
    <t>水域套</t>
  </si>
  <si>
    <t>48阶</t>
  </si>
  <si>
    <t>战火陨铁</t>
  </si>
  <si>
    <t>铜域套</t>
  </si>
  <si>
    <t>49阶</t>
  </si>
  <si>
    <t>战火魂毒</t>
  </si>
  <si>
    <t>金域套</t>
  </si>
  <si>
    <t>50阶</t>
  </si>
  <si>
    <t>战火魔银</t>
  </si>
  <si>
    <t>神域套</t>
  </si>
  <si>
    <t>51阶</t>
  </si>
  <si>
    <t>战火苍冥</t>
  </si>
  <si>
    <t>红宝石套</t>
  </si>
  <si>
    <t>52阶</t>
  </si>
  <si>
    <t>战火蚀魔</t>
  </si>
  <si>
    <t>绿宝石套</t>
  </si>
  <si>
    <t>53阶</t>
  </si>
  <si>
    <t>战火血焰</t>
  </si>
  <si>
    <t>蓝魅套</t>
  </si>
  <si>
    <t>54阶</t>
  </si>
  <si>
    <t>战火碎魂</t>
  </si>
  <si>
    <t>玄冰套</t>
  </si>
  <si>
    <t>55阶</t>
  </si>
  <si>
    <t>战火妖凤</t>
  </si>
  <si>
    <t>神圣套</t>
  </si>
  <si>
    <t>56阶</t>
  </si>
  <si>
    <t>战火冥魔</t>
  </si>
  <si>
    <t>冥界套</t>
  </si>
  <si>
    <t>57阶</t>
  </si>
  <si>
    <t>战火狱龙</t>
  </si>
  <si>
    <t>幽域套</t>
  </si>
  <si>
    <t>58阶</t>
  </si>
  <si>
    <t>战火炼魔</t>
  </si>
  <si>
    <t>赤峰套</t>
  </si>
  <si>
    <t>59阶</t>
  </si>
  <si>
    <t>天关破军星君</t>
  </si>
  <si>
    <t>星耀套</t>
  </si>
  <si>
    <t>60阶</t>
  </si>
  <si>
    <t>北极武曲星君</t>
  </si>
  <si>
    <t>金蝉套</t>
  </si>
  <si>
    <t>61阶</t>
  </si>
  <si>
    <t>丹元廉贞星君</t>
  </si>
  <si>
    <t>圣影套</t>
  </si>
  <si>
    <t>62阶</t>
  </si>
  <si>
    <t>玄冥文曲星君</t>
  </si>
  <si>
    <t>情人节通用套</t>
  </si>
  <si>
    <t>63阶</t>
  </si>
  <si>
    <t>真人禄存星君</t>
  </si>
  <si>
    <t>元灵套</t>
  </si>
  <si>
    <t>64阶</t>
  </si>
  <si>
    <t>阴精巨门星君</t>
  </si>
  <si>
    <t>御灵套</t>
  </si>
  <si>
    <t>65阶</t>
  </si>
  <si>
    <t>阳明贪狼星君</t>
  </si>
  <si>
    <t>通灵套</t>
  </si>
  <si>
    <t>66阶</t>
  </si>
  <si>
    <t>天机宫上生星君</t>
  </si>
  <si>
    <t>魔宫道士套</t>
  </si>
  <si>
    <t>67阶</t>
  </si>
  <si>
    <t>天枢宫度厄星君</t>
  </si>
  <si>
    <t>魔宫法师套</t>
  </si>
  <si>
    <t>68阶</t>
  </si>
  <si>
    <t>天同宫益算星君</t>
  </si>
  <si>
    <t>魔宫战士套</t>
  </si>
  <si>
    <t>69阶</t>
  </si>
  <si>
    <t>天梁宫延寿星君</t>
  </si>
  <si>
    <t>羊年法师套</t>
  </si>
  <si>
    <t>70阶</t>
  </si>
  <si>
    <t>天相宫司禄星君</t>
  </si>
  <si>
    <t>羊年道士套</t>
  </si>
  <si>
    <t>71阶</t>
  </si>
  <si>
    <t>天府宫司命星君</t>
  </si>
  <si>
    <t>羊年通用套</t>
  </si>
  <si>
    <t>72阶</t>
  </si>
  <si>
    <t>金天愿圣大帝</t>
  </si>
  <si>
    <t>羊年战士套</t>
  </si>
  <si>
    <t>73阶</t>
  </si>
  <si>
    <t>安天玄圣大帝</t>
  </si>
  <si>
    <t>海龙套</t>
  </si>
  <si>
    <t>74阶</t>
  </si>
  <si>
    <t>中天崇圣大帝</t>
  </si>
  <si>
    <t>天魔套</t>
  </si>
  <si>
    <t>75阶</t>
  </si>
  <si>
    <t>司天昭圣大帝</t>
  </si>
  <si>
    <t>朝阳套</t>
  </si>
  <si>
    <t>76阶</t>
  </si>
  <si>
    <t>天齐仁圣大帝</t>
  </si>
  <si>
    <t>火域套</t>
  </si>
  <si>
    <t>77阶</t>
  </si>
  <si>
    <t>北方水德真君</t>
  </si>
  <si>
    <t>78阶</t>
  </si>
  <si>
    <t>西方金德真君</t>
  </si>
  <si>
    <t>魔域套</t>
  </si>
  <si>
    <t>79阶</t>
  </si>
  <si>
    <t>南方火德真君</t>
  </si>
  <si>
    <t>猴年道</t>
  </si>
  <si>
    <t>80阶</t>
  </si>
  <si>
    <t>东方木德真君</t>
  </si>
  <si>
    <t>猴年法</t>
  </si>
  <si>
    <t>81阶</t>
  </si>
  <si>
    <t>中央土德真君</t>
  </si>
  <si>
    <t>猴年战</t>
  </si>
  <si>
    <t>82阶</t>
  </si>
  <si>
    <t>玄武执明神君</t>
  </si>
  <si>
    <t>猴年通用</t>
  </si>
  <si>
    <t>83阶</t>
  </si>
  <si>
    <t>朱雀陵光神君</t>
  </si>
  <si>
    <t>赤星套</t>
  </si>
  <si>
    <t>84阶</t>
  </si>
  <si>
    <t>白虎监兵神君</t>
  </si>
  <si>
    <t>惊虹套</t>
  </si>
  <si>
    <t>85阶</t>
  </si>
  <si>
    <t>青龙孟章神君</t>
  </si>
  <si>
    <t>鬼焰套</t>
  </si>
  <si>
    <t>86阶</t>
  </si>
  <si>
    <t>中央黄极大仙</t>
  </si>
  <si>
    <t>玄阴套</t>
  </si>
  <si>
    <t>87阶</t>
  </si>
  <si>
    <t>北方斗姆元君</t>
  </si>
  <si>
    <t>陨铁套</t>
  </si>
  <si>
    <t>88阶</t>
  </si>
  <si>
    <t>东方东华帝君</t>
  </si>
  <si>
    <t>魂毒套</t>
  </si>
  <si>
    <t>89阶</t>
  </si>
  <si>
    <t>东方崇恩圣帝</t>
  </si>
  <si>
    <t>魔银套</t>
  </si>
  <si>
    <t>90阶</t>
  </si>
  <si>
    <t>南方南极观音</t>
  </si>
  <si>
    <t>苍冥套</t>
  </si>
  <si>
    <t>91阶</t>
  </si>
  <si>
    <t>太乙救苦天尊</t>
  </si>
  <si>
    <t>蚀魔套</t>
  </si>
  <si>
    <t>92阶</t>
  </si>
  <si>
    <t>西极天皇大帝</t>
  </si>
  <si>
    <t>血焰套</t>
  </si>
  <si>
    <t>93阶</t>
  </si>
  <si>
    <t>东极青华大帝</t>
  </si>
  <si>
    <t>碎魂套</t>
  </si>
  <si>
    <t>94阶</t>
  </si>
  <si>
    <t>南极长生大帝</t>
  </si>
  <si>
    <t>妖凤套</t>
  </si>
  <si>
    <t>95阶</t>
  </si>
  <si>
    <t>北极紫微大帝</t>
  </si>
  <si>
    <t>冥魔套</t>
  </si>
  <si>
    <t>96阶</t>
  </si>
  <si>
    <t>中央大帝</t>
  </si>
  <si>
    <t>狱龙套</t>
  </si>
  <si>
    <t>97阶</t>
  </si>
  <si>
    <t>道德天尊</t>
  </si>
  <si>
    <t>炼魔套</t>
  </si>
  <si>
    <t>98阶</t>
  </si>
  <si>
    <t>灵宝天尊</t>
  </si>
  <si>
    <t>定制金</t>
  </si>
  <si>
    <t>99阶</t>
  </si>
  <si>
    <t>元始天尊</t>
  </si>
  <si>
    <t>定制红</t>
  </si>
  <si>
    <t>100阶</t>
  </si>
  <si>
    <t>浮黎元始天尊</t>
  </si>
  <si>
    <t>定制蓝</t>
  </si>
  <si>
    <t>属性</t>
  </si>
  <si>
    <t>阶数</t>
  </si>
  <si>
    <t>神器</t>
  </si>
  <si>
    <t>武器类外形</t>
  </si>
  <si>
    <t>初之裁决</t>
  </si>
  <si>
    <t>怒火裁决</t>
  </si>
  <si>
    <t>白银裁决</t>
  </si>
  <si>
    <t>烈火裁决</t>
  </si>
  <si>
    <t>黄金裁决</t>
  </si>
  <si>
    <t>封神裁决</t>
  </si>
  <si>
    <t>地狱裁决</t>
  </si>
  <si>
    <t>黑铁屠龙</t>
  </si>
  <si>
    <t>锯齿屠龙</t>
  </si>
  <si>
    <t>绿玉屠龙</t>
  </si>
  <si>
    <t>黄金屠龙</t>
  </si>
  <si>
    <t>铁血屠龙</t>
  </si>
  <si>
    <t>神之屠龙</t>
  </si>
  <si>
    <t>断刃开天</t>
  </si>
  <si>
    <t>白银开天</t>
  </si>
  <si>
    <t>绿魔开天</t>
  </si>
  <si>
    <t>鎏金开天</t>
  </si>
  <si>
    <t>烈焰开天</t>
  </si>
  <si>
    <t>辟地开天</t>
  </si>
  <si>
    <t>战血之刃</t>
  </si>
  <si>
    <t>红月之刃</t>
  </si>
  <si>
    <t>夺魄之刃</t>
  </si>
  <si>
    <t>百战之刃</t>
  </si>
  <si>
    <t>狂龙之刃</t>
  </si>
  <si>
    <t>火龙之刃</t>
  </si>
  <si>
    <t>炎黄之刃</t>
  </si>
  <si>
    <t>狂霸之刃</t>
  </si>
  <si>
    <t>战金之刃</t>
  </si>
  <si>
    <t>狂战之刃</t>
  </si>
  <si>
    <t>战天之刃</t>
  </si>
  <si>
    <t>战神之刃</t>
  </si>
  <si>
    <t>嗜血屠刀</t>
  </si>
  <si>
    <t>战神紫刀</t>
  </si>
  <si>
    <t>战神血刀</t>
  </si>
  <si>
    <t>战神毒刀</t>
  </si>
  <si>
    <t>血屠之刀</t>
  </si>
  <si>
    <t>战火狂刀</t>
  </si>
  <si>
    <t>巨贵之刃</t>
  </si>
  <si>
    <t>巨魔之刃</t>
  </si>
  <si>
    <t>鬼器●秦广王</t>
  </si>
  <si>
    <t>鬼器●楚江王</t>
  </si>
  <si>
    <t>鬼器●宋帝王</t>
  </si>
  <si>
    <t>鬼器●五官王</t>
  </si>
  <si>
    <t>鬼器●阎罗王</t>
  </si>
  <si>
    <t>鬼器●卞城王</t>
  </si>
  <si>
    <t>鬼器●泰山王</t>
  </si>
  <si>
    <t>鬼器●都市王</t>
  </si>
  <si>
    <t>鬼器●平等王</t>
  </si>
  <si>
    <t>鬼器●转轮王</t>
  </si>
  <si>
    <t>妖器●计蒙</t>
  </si>
  <si>
    <t>妖器●英招</t>
  </si>
  <si>
    <t>妖器●白泽</t>
  </si>
  <si>
    <t>妖器●飞诞</t>
  </si>
  <si>
    <t>妖器●飞廉</t>
  </si>
  <si>
    <t>妖器●九婴</t>
  </si>
  <si>
    <t>妖器●商羊</t>
  </si>
  <si>
    <t>妖器●钦原</t>
  </si>
  <si>
    <t>妖器●呲铁</t>
  </si>
  <si>
    <t>妖器●鬼车</t>
  </si>
  <si>
    <t>仙器●飘渺化神</t>
  </si>
  <si>
    <t>仙器●仙凡一念</t>
  </si>
  <si>
    <t>仙器●虚无惊雷</t>
  </si>
  <si>
    <t>仙器●悠远战魄</t>
  </si>
  <si>
    <t>仙器●沧桑弹指</t>
  </si>
  <si>
    <t>仙器●无尽执念</t>
  </si>
  <si>
    <t>仙器●大乘无双</t>
  </si>
  <si>
    <t>仙器●逍遥乱世</t>
  </si>
  <si>
    <t>仙器●笑傲乾坤</t>
  </si>
  <si>
    <t>仙器●鸿蒙紫韵</t>
  </si>
  <si>
    <t>神器●镇海</t>
  </si>
  <si>
    <t>神器●凌天</t>
  </si>
  <si>
    <t>神器●霸世</t>
  </si>
  <si>
    <t>神器●玄黄</t>
  </si>
  <si>
    <t>神器●造化</t>
  </si>
  <si>
    <t>神器●冥狱</t>
  </si>
  <si>
    <t>神器●星月</t>
  </si>
  <si>
    <t>神器●屠魔</t>
  </si>
  <si>
    <t>神器●灭灵</t>
  </si>
  <si>
    <t>神器●诛仙</t>
  </si>
  <si>
    <t>真※神器●镇海</t>
  </si>
  <si>
    <t>真※神器●凌天</t>
  </si>
  <si>
    <t>真※神器●霸世</t>
  </si>
  <si>
    <t>双龙剑（无特效）</t>
  </si>
  <si>
    <t>真※神器●玄黄</t>
  </si>
  <si>
    <t>真※神器●造化</t>
  </si>
  <si>
    <t>真※神器●冥狱</t>
  </si>
  <si>
    <t>真※神器●九幻</t>
  </si>
  <si>
    <t>真※神器●屠魔</t>
  </si>
  <si>
    <t>真※神器●灭灵</t>
  </si>
  <si>
    <t>真※神器●逆天行</t>
  </si>
  <si>
    <t>真※神器●海无边</t>
  </si>
  <si>
    <t>真※神器●山无棱</t>
  </si>
  <si>
    <t>真※神器●猛虎啸</t>
  </si>
  <si>
    <t>真※神器●龙腾鹏</t>
  </si>
  <si>
    <t>真※神器●破天逆</t>
  </si>
  <si>
    <t>真※神器●灭海皇</t>
  </si>
  <si>
    <t>真※神器●鬼神泣</t>
  </si>
  <si>
    <t>真※神器●斩冥王</t>
  </si>
  <si>
    <t>定制</t>
  </si>
  <si>
    <t>真※神器●废天帝</t>
  </si>
  <si>
    <t>真※神器●踏天边</t>
  </si>
  <si>
    <t>衣服类外形</t>
  </si>
  <si>
    <t>神甲</t>
  </si>
  <si>
    <t>男</t>
  </si>
  <si>
    <t>女</t>
  </si>
  <si>
    <t>物攻下限</t>
  </si>
  <si>
    <t>物攻上限</t>
  </si>
  <si>
    <t>布衣（男女）</t>
  </si>
  <si>
    <t>锦衣（男女）</t>
  </si>
  <si>
    <t>布甲（男女）</t>
  </si>
  <si>
    <t>轻盔甲（男女）</t>
  </si>
  <si>
    <t>重盔甲（男女）</t>
  </si>
  <si>
    <t>战神甲</t>
  </si>
  <si>
    <t>西域甲</t>
  </si>
  <si>
    <t>沙漠甲</t>
  </si>
  <si>
    <t>狂杀甲</t>
  </si>
  <si>
    <t>五杀甲</t>
  </si>
  <si>
    <t>七煞甲</t>
  </si>
  <si>
    <t>断魂甲</t>
  </si>
  <si>
    <t>千影甲</t>
  </si>
  <si>
    <t>破刃甲</t>
  </si>
  <si>
    <t>锁链甲</t>
  </si>
  <si>
    <t>赤阳甲</t>
  </si>
  <si>
    <t>幻魔甲</t>
  </si>
  <si>
    <t>精钢甲</t>
  </si>
  <si>
    <t>断玉甲</t>
  </si>
  <si>
    <t>无畏甲</t>
  </si>
  <si>
    <t>劈霜甲</t>
  </si>
  <si>
    <t>斩浪甲</t>
  </si>
  <si>
    <t>炼狱甲</t>
  </si>
  <si>
    <t>邪帝甲</t>
  </si>
  <si>
    <t>魔阳甲</t>
  </si>
  <si>
    <t>战狂甲</t>
  </si>
  <si>
    <t>浩宇甲（男女）</t>
  </si>
  <si>
    <t>坤宇甲（男女）</t>
  </si>
  <si>
    <t>乾宇甲（男女）</t>
  </si>
  <si>
    <t>天佑甲（男女）</t>
  </si>
  <si>
    <t>天护甲（男女）</t>
  </si>
  <si>
    <t>天幕甲（男女）</t>
  </si>
  <si>
    <t>赤炎甲（男女）</t>
  </si>
  <si>
    <t>魔域甲（男女）</t>
  </si>
  <si>
    <t>神策甲（男女）</t>
  </si>
  <si>
    <t>帷幕甲（男女）</t>
  </si>
  <si>
    <t>完杀甲（男女）</t>
  </si>
  <si>
    <t>玄冰甲（男女）</t>
  </si>
  <si>
    <t>蓝魅甲（男女）</t>
  </si>
  <si>
    <t>冰魄甲（男女）</t>
  </si>
  <si>
    <t>幻法甲（男女）</t>
  </si>
  <si>
    <t>蓝梦甲（男女）</t>
  </si>
  <si>
    <t>荣耀甲（男女）</t>
  </si>
  <si>
    <t>风羽甲（男女）</t>
  </si>
  <si>
    <t>风魔甲（男女）</t>
  </si>
  <si>
    <t>风神甲（男女）</t>
  </si>
  <si>
    <t>降龙甲（男女）</t>
  </si>
  <si>
    <t>镇龙甲（男女）</t>
  </si>
  <si>
    <t>瑶池甲（男女）</t>
  </si>
  <si>
    <t>秀月甲（男女）</t>
  </si>
  <si>
    <t>冥王甲（男女）</t>
  </si>
  <si>
    <t>太昊甲（男女）</t>
  </si>
  <si>
    <t>太尚甲（男女）</t>
  </si>
  <si>
    <t>战王甲（男女）</t>
  </si>
  <si>
    <t>虚空甲（男女）</t>
  </si>
  <si>
    <t>明月甲（男女）</t>
  </si>
  <si>
    <t>紫晶甲（男女）</t>
  </si>
  <si>
    <t>紫霄甲（男女）</t>
  </si>
  <si>
    <t>九阳甲（男女）</t>
  </si>
  <si>
    <t>风天甲（男女）</t>
  </si>
  <si>
    <t>噬魔甲（男女）</t>
  </si>
  <si>
    <t>通天甲（男女）</t>
  </si>
  <si>
    <t>铁血甲（男女）</t>
  </si>
  <si>
    <t>弑龙甲（男女）</t>
  </si>
  <si>
    <t>军魂甲（男女）</t>
  </si>
  <si>
    <t>赤龙甲（男女）</t>
  </si>
  <si>
    <t>齐天甲（男女）</t>
  </si>
  <si>
    <t>魔皇甲（男女）</t>
  </si>
  <si>
    <t>天宏甲（男女）</t>
  </si>
  <si>
    <t>天启甲（男女）</t>
  </si>
  <si>
    <t>天魔甲（男女）</t>
  </si>
  <si>
    <t>天幻甲（男女）</t>
  </si>
  <si>
    <t>天怒甲（男女）</t>
  </si>
  <si>
    <t>天钢甲（男女）</t>
  </si>
  <si>
    <t>星辰甲（男女）</t>
  </si>
  <si>
    <t>昊天甲（男女）</t>
  </si>
  <si>
    <t>烽皇甲（男女）</t>
  </si>
  <si>
    <t>焚魂甲</t>
  </si>
  <si>
    <t>神祈甲</t>
  </si>
  <si>
    <t>震九霄甲</t>
  </si>
  <si>
    <t>神点绛甲</t>
  </si>
  <si>
    <t>荡无极甲</t>
  </si>
  <si>
    <t>觅灵狐甲</t>
  </si>
  <si>
    <t>疾追风甲</t>
  </si>
  <si>
    <t>谁能与我并肩行（男女）</t>
  </si>
  <si>
    <t>万箭齐发孤身挡（男女）</t>
  </si>
  <si>
    <t>刀山火海为你闯（男女）</t>
  </si>
  <si>
    <t>兵临城下又何妨（男女）</t>
  </si>
  <si>
    <t>烽火狼烟孤身渡（男女）</t>
  </si>
  <si>
    <t>大鹏展翅冲九霄</t>
  </si>
  <si>
    <t>弑龙斩凤心沉沦</t>
  </si>
  <si>
    <t>斗破苍穹血乱天</t>
  </si>
  <si>
    <t>铁血征战群魔乱（男女）</t>
  </si>
  <si>
    <t>狂乱四方烈火烧（男女）</t>
  </si>
  <si>
    <t>傲立疆场破军魂</t>
  </si>
  <si>
    <t>九玄之地我称尊</t>
  </si>
  <si>
    <t>神威浩荡朱雀伴（男女）</t>
  </si>
  <si>
    <t>天下任凭我纵横（男女）</t>
  </si>
  <si>
    <t>傲视三界何人敌</t>
  </si>
  <si>
    <t>不败传奇帝王魂（男女）</t>
  </si>
  <si>
    <t>套装属性</t>
  </si>
  <si>
    <t>刀甲套装</t>
  </si>
  <si>
    <t>物攻上限百分比</t>
  </si>
  <si>
    <t>物防下、上限</t>
  </si>
  <si>
    <t>魔防下、上限</t>
  </si>
  <si>
    <t>每60秒回复生命</t>
  </si>
  <si>
    <t>每60秒提升攻击。持续10秒</t>
  </si>
  <si>
    <t>头盔戒指三件套</t>
  </si>
  <si>
    <t>hp百分比</t>
  </si>
  <si>
    <t>准确</t>
  </si>
  <si>
    <t>每遭受10次攻击触发一次减伤buff。减伤率</t>
  </si>
  <si>
    <t>项链手镯三件套</t>
  </si>
  <si>
    <t>物防上限百分比</t>
  </si>
  <si>
    <t>魔防上限百分比</t>
  </si>
  <si>
    <t>致命一击buff，攻击减少怪物血量百分比（对玩家无效）</t>
  </si>
  <si>
    <t>鞋子腰带套装</t>
  </si>
  <si>
    <r>
      <rPr>
        <sz val="11"/>
        <color theme="1"/>
        <rFont val="Tahoma"/>
        <charset val="134"/>
      </rPr>
      <t>HP</t>
    </r>
    <r>
      <rPr>
        <sz val="11"/>
        <color theme="1"/>
        <rFont val="宋体"/>
        <charset val="134"/>
      </rPr>
      <t>百分比</t>
    </r>
  </si>
  <si>
    <r>
      <rPr>
        <sz val="11"/>
        <color theme="1"/>
        <rFont val="宋体"/>
        <charset val="134"/>
      </rPr>
      <t>攻击玩家触发回城和随机无法使用</t>
    </r>
    <r>
      <rPr>
        <sz val="11"/>
        <color theme="1"/>
        <rFont val="宋体"/>
        <charset val="134"/>
      </rPr>
      <t>几率</t>
    </r>
  </si>
  <si>
    <t>几率</t>
  </si>
  <si>
    <t>减血百分比</t>
  </si>
  <si>
    <t>秒数</t>
  </si>
  <si>
    <r>
      <rPr>
        <sz val="11"/>
        <color theme="1"/>
        <rFont val="Tahoma"/>
        <charset val="134"/>
      </rPr>
      <t>1</t>
    </r>
    <r>
      <rPr>
        <sz val="11"/>
        <color theme="1"/>
        <rFont val="宋体"/>
        <charset val="134"/>
      </rPr>
      <t>阶</t>
    </r>
  </si>
  <si>
    <r>
      <rPr>
        <sz val="11"/>
        <color theme="1"/>
        <rFont val="Tahoma"/>
        <charset val="134"/>
      </rPr>
      <t>2阶</t>
    </r>
  </si>
  <si>
    <r>
      <rPr>
        <sz val="11"/>
        <color theme="1"/>
        <rFont val="Tahoma"/>
        <charset val="134"/>
      </rPr>
      <t>3阶</t>
    </r>
  </si>
  <si>
    <r>
      <rPr>
        <sz val="11"/>
        <color theme="1"/>
        <rFont val="Tahoma"/>
        <charset val="134"/>
      </rPr>
      <t>4阶</t>
    </r>
  </si>
  <si>
    <r>
      <rPr>
        <sz val="11"/>
        <color theme="1"/>
        <rFont val="Tahoma"/>
        <charset val="134"/>
      </rPr>
      <t>5阶</t>
    </r>
  </si>
  <si>
    <r>
      <rPr>
        <sz val="11"/>
        <color theme="1"/>
        <rFont val="Tahoma"/>
        <charset val="134"/>
      </rPr>
      <t>6阶</t>
    </r>
  </si>
  <si>
    <r>
      <rPr>
        <sz val="11"/>
        <color theme="1"/>
        <rFont val="Tahoma"/>
        <charset val="134"/>
      </rPr>
      <t>7阶</t>
    </r>
  </si>
  <si>
    <r>
      <rPr>
        <sz val="11"/>
        <color theme="1"/>
        <rFont val="Tahoma"/>
        <charset val="134"/>
      </rPr>
      <t>8阶</t>
    </r>
  </si>
  <si>
    <r>
      <rPr>
        <sz val="11"/>
        <color theme="1"/>
        <rFont val="Tahoma"/>
        <charset val="134"/>
      </rPr>
      <t>9阶</t>
    </r>
  </si>
  <si>
    <r>
      <rPr>
        <sz val="11"/>
        <color theme="1"/>
        <rFont val="Tahoma"/>
        <charset val="134"/>
      </rPr>
      <t>10阶</t>
    </r>
  </si>
  <si>
    <r>
      <rPr>
        <sz val="11"/>
        <color theme="1"/>
        <rFont val="Tahoma"/>
        <charset val="134"/>
      </rPr>
      <t>11阶</t>
    </r>
  </si>
  <si>
    <r>
      <rPr>
        <sz val="11"/>
        <color theme="1"/>
        <rFont val="Tahoma"/>
        <charset val="134"/>
      </rPr>
      <t>12阶</t>
    </r>
  </si>
  <si>
    <r>
      <rPr>
        <sz val="11"/>
        <color theme="1"/>
        <rFont val="Tahoma"/>
        <charset val="134"/>
      </rPr>
      <t>13阶</t>
    </r>
  </si>
  <si>
    <r>
      <rPr>
        <sz val="11"/>
        <color theme="1"/>
        <rFont val="Tahoma"/>
        <charset val="134"/>
      </rPr>
      <t>14阶</t>
    </r>
  </si>
  <si>
    <r>
      <rPr>
        <sz val="11"/>
        <color theme="1"/>
        <rFont val="Tahoma"/>
        <charset val="134"/>
      </rPr>
      <t>15阶</t>
    </r>
  </si>
  <si>
    <r>
      <rPr>
        <sz val="11"/>
        <color theme="1"/>
        <rFont val="Tahoma"/>
        <charset val="134"/>
      </rPr>
      <t>16阶</t>
    </r>
  </si>
  <si>
    <r>
      <rPr>
        <sz val="11"/>
        <color theme="1"/>
        <rFont val="Tahoma"/>
        <charset val="134"/>
      </rPr>
      <t>17阶</t>
    </r>
  </si>
  <si>
    <r>
      <rPr>
        <sz val="11"/>
        <color theme="1"/>
        <rFont val="Tahoma"/>
        <charset val="134"/>
      </rPr>
      <t>18阶</t>
    </r>
  </si>
  <si>
    <r>
      <rPr>
        <sz val="11"/>
        <color theme="1"/>
        <rFont val="Tahoma"/>
        <charset val="134"/>
      </rPr>
      <t>19阶</t>
    </r>
  </si>
  <si>
    <r>
      <rPr>
        <sz val="11"/>
        <color theme="1"/>
        <rFont val="Tahoma"/>
        <charset val="134"/>
      </rPr>
      <t>20阶</t>
    </r>
  </si>
  <si>
    <r>
      <rPr>
        <sz val="11"/>
        <color theme="1"/>
        <rFont val="Tahoma"/>
        <charset val="134"/>
      </rPr>
      <t>21阶</t>
    </r>
  </si>
  <si>
    <r>
      <rPr>
        <sz val="11"/>
        <color theme="1"/>
        <rFont val="Tahoma"/>
        <charset val="134"/>
      </rPr>
      <t>22阶</t>
    </r>
  </si>
  <si>
    <r>
      <rPr>
        <sz val="11"/>
        <color theme="1"/>
        <rFont val="Tahoma"/>
        <charset val="134"/>
      </rPr>
      <t>23阶</t>
    </r>
  </si>
  <si>
    <r>
      <rPr>
        <sz val="11"/>
        <color theme="1"/>
        <rFont val="Tahoma"/>
        <charset val="134"/>
      </rPr>
      <t>24阶</t>
    </r>
  </si>
  <si>
    <r>
      <rPr>
        <sz val="11"/>
        <color theme="1"/>
        <rFont val="Tahoma"/>
        <charset val="134"/>
      </rPr>
      <t>25阶</t>
    </r>
  </si>
  <si>
    <r>
      <rPr>
        <sz val="11"/>
        <color theme="1"/>
        <rFont val="Tahoma"/>
        <charset val="134"/>
      </rPr>
      <t>26阶</t>
    </r>
  </si>
  <si>
    <r>
      <rPr>
        <sz val="11"/>
        <color theme="1"/>
        <rFont val="Tahoma"/>
        <charset val="134"/>
      </rPr>
      <t>27阶</t>
    </r>
  </si>
  <si>
    <r>
      <rPr>
        <sz val="11"/>
        <color theme="1"/>
        <rFont val="Tahoma"/>
        <charset val="134"/>
      </rPr>
      <t>28阶</t>
    </r>
  </si>
  <si>
    <r>
      <rPr>
        <sz val="11"/>
        <color theme="1"/>
        <rFont val="Tahoma"/>
        <charset val="134"/>
      </rPr>
      <t>29阶</t>
    </r>
  </si>
  <si>
    <r>
      <rPr>
        <sz val="11"/>
        <color theme="1"/>
        <rFont val="Tahoma"/>
        <charset val="134"/>
      </rPr>
      <t>30阶</t>
    </r>
  </si>
  <si>
    <r>
      <rPr>
        <sz val="11"/>
        <color theme="1"/>
        <rFont val="Tahoma"/>
        <charset val="134"/>
      </rPr>
      <t>31阶</t>
    </r>
  </si>
  <si>
    <r>
      <rPr>
        <sz val="11"/>
        <color theme="1"/>
        <rFont val="Tahoma"/>
        <charset val="134"/>
      </rPr>
      <t>32阶</t>
    </r>
  </si>
  <si>
    <r>
      <rPr>
        <sz val="11"/>
        <color theme="1"/>
        <rFont val="Tahoma"/>
        <charset val="134"/>
      </rPr>
      <t>33阶</t>
    </r>
  </si>
  <si>
    <r>
      <rPr>
        <sz val="11"/>
        <color theme="1"/>
        <rFont val="Tahoma"/>
        <charset val="134"/>
      </rPr>
      <t>34阶</t>
    </r>
  </si>
  <si>
    <r>
      <rPr>
        <sz val="11"/>
        <color theme="1"/>
        <rFont val="Tahoma"/>
        <charset val="134"/>
      </rPr>
      <t>35阶</t>
    </r>
  </si>
  <si>
    <r>
      <rPr>
        <sz val="11"/>
        <color theme="1"/>
        <rFont val="Tahoma"/>
        <charset val="134"/>
      </rPr>
      <t>36阶</t>
    </r>
  </si>
  <si>
    <r>
      <rPr>
        <sz val="11"/>
        <color theme="1"/>
        <rFont val="Tahoma"/>
        <charset val="134"/>
      </rPr>
      <t>37阶</t>
    </r>
  </si>
  <si>
    <r>
      <rPr>
        <sz val="11"/>
        <color theme="1"/>
        <rFont val="Tahoma"/>
        <charset val="134"/>
      </rPr>
      <t>38阶</t>
    </r>
  </si>
  <si>
    <r>
      <rPr>
        <sz val="11"/>
        <color theme="1"/>
        <rFont val="Tahoma"/>
        <charset val="134"/>
      </rPr>
      <t>39阶</t>
    </r>
  </si>
  <si>
    <r>
      <rPr>
        <sz val="11"/>
        <color theme="1"/>
        <rFont val="Tahoma"/>
        <charset val="134"/>
      </rPr>
      <t>40阶</t>
    </r>
  </si>
  <si>
    <r>
      <rPr>
        <sz val="11"/>
        <color theme="1"/>
        <rFont val="Tahoma"/>
        <charset val="134"/>
      </rPr>
      <t>41阶</t>
    </r>
  </si>
  <si>
    <r>
      <rPr>
        <sz val="11"/>
        <color theme="1"/>
        <rFont val="Tahoma"/>
        <charset val="134"/>
      </rPr>
      <t>42阶</t>
    </r>
  </si>
  <si>
    <r>
      <rPr>
        <sz val="11"/>
        <color theme="1"/>
        <rFont val="Tahoma"/>
        <charset val="134"/>
      </rPr>
      <t>43阶</t>
    </r>
  </si>
  <si>
    <r>
      <rPr>
        <sz val="11"/>
        <color theme="1"/>
        <rFont val="Tahoma"/>
        <charset val="134"/>
      </rPr>
      <t>44阶</t>
    </r>
  </si>
  <si>
    <r>
      <rPr>
        <sz val="11"/>
        <color theme="1"/>
        <rFont val="Tahoma"/>
        <charset val="134"/>
      </rPr>
      <t>45阶</t>
    </r>
  </si>
  <si>
    <r>
      <rPr>
        <sz val="11"/>
        <color theme="1"/>
        <rFont val="Tahoma"/>
        <charset val="134"/>
      </rPr>
      <t>46阶</t>
    </r>
  </si>
  <si>
    <r>
      <rPr>
        <sz val="11"/>
        <color theme="1"/>
        <rFont val="Tahoma"/>
        <charset val="134"/>
      </rPr>
      <t>47阶</t>
    </r>
  </si>
  <si>
    <r>
      <rPr>
        <sz val="11"/>
        <color theme="1"/>
        <rFont val="Tahoma"/>
        <charset val="134"/>
      </rPr>
      <t>48阶</t>
    </r>
  </si>
  <si>
    <r>
      <rPr>
        <sz val="11"/>
        <color theme="1"/>
        <rFont val="Tahoma"/>
        <charset val="134"/>
      </rPr>
      <t>49阶</t>
    </r>
  </si>
  <si>
    <r>
      <rPr>
        <sz val="11"/>
        <color theme="1"/>
        <rFont val="Tahoma"/>
        <charset val="134"/>
      </rPr>
      <t>50阶</t>
    </r>
  </si>
  <si>
    <r>
      <rPr>
        <sz val="11"/>
        <color theme="1"/>
        <rFont val="Tahoma"/>
        <charset val="134"/>
      </rPr>
      <t>51阶</t>
    </r>
  </si>
  <si>
    <r>
      <rPr>
        <sz val="11"/>
        <color theme="1"/>
        <rFont val="Tahoma"/>
        <charset val="134"/>
      </rPr>
      <t>52阶</t>
    </r>
  </si>
  <si>
    <r>
      <rPr>
        <sz val="11"/>
        <color theme="1"/>
        <rFont val="Tahoma"/>
        <charset val="134"/>
      </rPr>
      <t>53阶</t>
    </r>
  </si>
  <si>
    <r>
      <rPr>
        <sz val="11"/>
        <color theme="1"/>
        <rFont val="Tahoma"/>
        <charset val="134"/>
      </rPr>
      <t>54阶</t>
    </r>
  </si>
  <si>
    <r>
      <rPr>
        <sz val="11"/>
        <color theme="1"/>
        <rFont val="Tahoma"/>
        <charset val="134"/>
      </rPr>
      <t>55阶</t>
    </r>
  </si>
  <si>
    <r>
      <rPr>
        <sz val="11"/>
        <color theme="1"/>
        <rFont val="Tahoma"/>
        <charset val="134"/>
      </rPr>
      <t>56阶</t>
    </r>
  </si>
  <si>
    <r>
      <rPr>
        <sz val="11"/>
        <color theme="1"/>
        <rFont val="Tahoma"/>
        <charset val="134"/>
      </rPr>
      <t>57阶</t>
    </r>
  </si>
  <si>
    <r>
      <rPr>
        <sz val="11"/>
        <color theme="1"/>
        <rFont val="Tahoma"/>
        <charset val="134"/>
      </rPr>
      <t>58阶</t>
    </r>
  </si>
  <si>
    <r>
      <rPr>
        <sz val="11"/>
        <color theme="1"/>
        <rFont val="Tahoma"/>
        <charset val="134"/>
      </rPr>
      <t>59阶</t>
    </r>
  </si>
  <si>
    <r>
      <rPr>
        <sz val="11"/>
        <color theme="1"/>
        <rFont val="Tahoma"/>
        <charset val="134"/>
      </rPr>
      <t>60阶</t>
    </r>
  </si>
  <si>
    <r>
      <rPr>
        <sz val="11"/>
        <color theme="1"/>
        <rFont val="Tahoma"/>
        <charset val="134"/>
      </rPr>
      <t>61阶</t>
    </r>
  </si>
  <si>
    <r>
      <rPr>
        <sz val="11"/>
        <color theme="1"/>
        <rFont val="Tahoma"/>
        <charset val="134"/>
      </rPr>
      <t>62阶</t>
    </r>
  </si>
  <si>
    <r>
      <rPr>
        <sz val="11"/>
        <color theme="1"/>
        <rFont val="Tahoma"/>
        <charset val="134"/>
      </rPr>
      <t>63阶</t>
    </r>
  </si>
  <si>
    <r>
      <rPr>
        <sz val="11"/>
        <color theme="1"/>
        <rFont val="Tahoma"/>
        <charset val="134"/>
      </rPr>
      <t>64阶</t>
    </r>
  </si>
  <si>
    <r>
      <rPr>
        <sz val="11"/>
        <color theme="1"/>
        <rFont val="Tahoma"/>
        <charset val="134"/>
      </rPr>
      <t>65阶</t>
    </r>
  </si>
  <si>
    <r>
      <rPr>
        <sz val="11"/>
        <color theme="1"/>
        <rFont val="Tahoma"/>
        <charset val="134"/>
      </rPr>
      <t>66阶</t>
    </r>
  </si>
  <si>
    <r>
      <rPr>
        <sz val="11"/>
        <color theme="1"/>
        <rFont val="Tahoma"/>
        <charset val="134"/>
      </rPr>
      <t>67阶</t>
    </r>
  </si>
  <si>
    <r>
      <rPr>
        <sz val="11"/>
        <color theme="1"/>
        <rFont val="Tahoma"/>
        <charset val="134"/>
      </rPr>
      <t>68阶</t>
    </r>
  </si>
  <si>
    <r>
      <rPr>
        <sz val="11"/>
        <color theme="1"/>
        <rFont val="Tahoma"/>
        <charset val="134"/>
      </rPr>
      <t>69阶</t>
    </r>
  </si>
  <si>
    <r>
      <rPr>
        <sz val="11"/>
        <color theme="1"/>
        <rFont val="Tahoma"/>
        <charset val="134"/>
      </rPr>
      <t>70阶</t>
    </r>
  </si>
  <si>
    <r>
      <rPr>
        <sz val="11"/>
        <color theme="1"/>
        <rFont val="Tahoma"/>
        <charset val="134"/>
      </rPr>
      <t>71阶</t>
    </r>
  </si>
  <si>
    <r>
      <rPr>
        <sz val="11"/>
        <color theme="1"/>
        <rFont val="Tahoma"/>
        <charset val="134"/>
      </rPr>
      <t>72阶</t>
    </r>
  </si>
  <si>
    <r>
      <rPr>
        <sz val="11"/>
        <color theme="1"/>
        <rFont val="Tahoma"/>
        <charset val="134"/>
      </rPr>
      <t>73阶</t>
    </r>
  </si>
  <si>
    <r>
      <rPr>
        <sz val="11"/>
        <color theme="1"/>
        <rFont val="Tahoma"/>
        <charset val="134"/>
      </rPr>
      <t>74阶</t>
    </r>
  </si>
  <si>
    <r>
      <rPr>
        <sz val="11"/>
        <color theme="1"/>
        <rFont val="Tahoma"/>
        <charset val="134"/>
      </rPr>
      <t>75阶</t>
    </r>
  </si>
  <si>
    <r>
      <rPr>
        <sz val="11"/>
        <color theme="1"/>
        <rFont val="Tahoma"/>
        <charset val="134"/>
      </rPr>
      <t>76阶</t>
    </r>
  </si>
  <si>
    <r>
      <rPr>
        <sz val="11"/>
        <color theme="1"/>
        <rFont val="Tahoma"/>
        <charset val="134"/>
      </rPr>
      <t>77阶</t>
    </r>
  </si>
  <si>
    <r>
      <rPr>
        <sz val="11"/>
        <color theme="1"/>
        <rFont val="Tahoma"/>
        <charset val="134"/>
      </rPr>
      <t>78阶</t>
    </r>
  </si>
  <si>
    <r>
      <rPr>
        <sz val="11"/>
        <color theme="1"/>
        <rFont val="Tahoma"/>
        <charset val="134"/>
      </rPr>
      <t>79阶</t>
    </r>
  </si>
  <si>
    <r>
      <rPr>
        <sz val="11"/>
        <color theme="1"/>
        <rFont val="Tahoma"/>
        <charset val="134"/>
      </rPr>
      <t>80阶</t>
    </r>
  </si>
  <si>
    <r>
      <rPr>
        <sz val="11"/>
        <color theme="1"/>
        <rFont val="Tahoma"/>
        <charset val="134"/>
      </rPr>
      <t>81阶</t>
    </r>
  </si>
  <si>
    <r>
      <rPr>
        <sz val="11"/>
        <color theme="1"/>
        <rFont val="Tahoma"/>
        <charset val="134"/>
      </rPr>
      <t>82阶</t>
    </r>
  </si>
  <si>
    <r>
      <rPr>
        <sz val="11"/>
        <color theme="1"/>
        <rFont val="Tahoma"/>
        <charset val="134"/>
      </rPr>
      <t>83阶</t>
    </r>
  </si>
  <si>
    <r>
      <rPr>
        <sz val="11"/>
        <color theme="1"/>
        <rFont val="Tahoma"/>
        <charset val="134"/>
      </rPr>
      <t>84阶</t>
    </r>
  </si>
  <si>
    <r>
      <rPr>
        <sz val="11"/>
        <color theme="1"/>
        <rFont val="Tahoma"/>
        <charset val="134"/>
      </rPr>
      <t>85阶</t>
    </r>
  </si>
  <si>
    <r>
      <rPr>
        <sz val="11"/>
        <color theme="1"/>
        <rFont val="Tahoma"/>
        <charset val="134"/>
      </rPr>
      <t>86阶</t>
    </r>
  </si>
  <si>
    <r>
      <rPr>
        <sz val="11"/>
        <color theme="1"/>
        <rFont val="Tahoma"/>
        <charset val="134"/>
      </rPr>
      <t>87阶</t>
    </r>
  </si>
  <si>
    <r>
      <rPr>
        <sz val="11"/>
        <color theme="1"/>
        <rFont val="Tahoma"/>
        <charset val="134"/>
      </rPr>
      <t>88阶</t>
    </r>
  </si>
  <si>
    <r>
      <rPr>
        <sz val="11"/>
        <color theme="1"/>
        <rFont val="Tahoma"/>
        <charset val="134"/>
      </rPr>
      <t>89阶</t>
    </r>
  </si>
  <si>
    <r>
      <rPr>
        <sz val="11"/>
        <color theme="1"/>
        <rFont val="Tahoma"/>
        <charset val="134"/>
      </rPr>
      <t>90阶</t>
    </r>
  </si>
  <si>
    <r>
      <rPr>
        <sz val="11"/>
        <color theme="1"/>
        <rFont val="Tahoma"/>
        <charset val="134"/>
      </rPr>
      <t>91阶</t>
    </r>
  </si>
  <si>
    <r>
      <rPr>
        <sz val="11"/>
        <color theme="1"/>
        <rFont val="Tahoma"/>
        <charset val="134"/>
      </rPr>
      <t>92阶</t>
    </r>
  </si>
  <si>
    <r>
      <rPr>
        <sz val="11"/>
        <color theme="1"/>
        <rFont val="Tahoma"/>
        <charset val="134"/>
      </rPr>
      <t>93阶</t>
    </r>
  </si>
  <si>
    <r>
      <rPr>
        <sz val="11"/>
        <color theme="1"/>
        <rFont val="Tahoma"/>
        <charset val="134"/>
      </rPr>
      <t>94阶</t>
    </r>
  </si>
  <si>
    <r>
      <rPr>
        <sz val="11"/>
        <color theme="1"/>
        <rFont val="Tahoma"/>
        <charset val="134"/>
      </rPr>
      <t>95阶</t>
    </r>
  </si>
  <si>
    <r>
      <rPr>
        <sz val="11"/>
        <color theme="1"/>
        <rFont val="Tahoma"/>
        <charset val="134"/>
      </rPr>
      <t>96阶</t>
    </r>
  </si>
  <si>
    <r>
      <rPr>
        <sz val="11"/>
        <color theme="1"/>
        <rFont val="Tahoma"/>
        <charset val="134"/>
      </rPr>
      <t>97阶</t>
    </r>
  </si>
  <si>
    <r>
      <rPr>
        <sz val="11"/>
        <color theme="1"/>
        <rFont val="Tahoma"/>
        <charset val="134"/>
      </rPr>
      <t>98阶</t>
    </r>
  </si>
  <si>
    <r>
      <rPr>
        <sz val="11"/>
        <color theme="1"/>
        <rFont val="Tahoma"/>
        <charset val="134"/>
      </rPr>
      <t>99阶</t>
    </r>
  </si>
  <si>
    <r>
      <rPr>
        <sz val="11"/>
        <color theme="1"/>
        <rFont val="Tahoma"/>
        <charset val="134"/>
      </rPr>
      <t>100阶</t>
    </r>
  </si>
  <si>
    <t>地图名称</t>
  </si>
  <si>
    <t>地图编号</t>
  </si>
  <si>
    <t>首次通关奖励</t>
  </si>
  <si>
    <t>爬塔设立前10名奖励属性点</t>
  </si>
  <si>
    <t>全民爬塔</t>
  </si>
  <si>
    <t>怪物编号</t>
  </si>
  <si>
    <t>怪物名称</t>
  </si>
  <si>
    <t>金币</t>
  </si>
  <si>
    <r>
      <rPr>
        <sz val="11"/>
        <color theme="1"/>
        <rFont val="宋体"/>
        <charset val="134"/>
      </rPr>
      <t>部分主城内部房间全部保留，刷新</t>
    </r>
    <r>
      <rPr>
        <sz val="11"/>
        <color theme="1"/>
        <rFont val="Tahoma"/>
        <charset val="134"/>
      </rPr>
      <t>boss</t>
    </r>
    <r>
      <rPr>
        <sz val="11"/>
        <color theme="1"/>
        <rFont val="宋体"/>
        <charset val="134"/>
      </rPr>
      <t>在里面</t>
    </r>
  </si>
  <si>
    <r>
      <rPr>
        <sz val="11"/>
        <color theme="1"/>
        <rFont val="Tahoma"/>
        <charset val="134"/>
      </rPr>
      <t>1</t>
    </r>
    <r>
      <rPr>
        <sz val="11"/>
        <color theme="1"/>
        <rFont val="宋体"/>
        <charset val="134"/>
      </rPr>
      <t>层</t>
    </r>
  </si>
  <si>
    <t>0631300300</t>
  </si>
  <si>
    <r>
      <rPr>
        <sz val="11"/>
        <color theme="1"/>
        <rFont val="宋体"/>
        <charset val="134"/>
      </rPr>
      <t>爬塔守卫</t>
    </r>
    <r>
      <rPr>
        <sz val="11"/>
        <color theme="1"/>
        <rFont val="Tahoma"/>
        <charset val="134"/>
      </rPr>
      <t>1</t>
    </r>
  </si>
  <si>
    <r>
      <rPr>
        <sz val="11"/>
        <color theme="1"/>
        <rFont val="宋体"/>
        <charset val="134"/>
      </rPr>
      <t>每个地图的</t>
    </r>
    <r>
      <rPr>
        <sz val="11"/>
        <color theme="1"/>
        <rFont val="Tahoma"/>
        <charset val="134"/>
      </rPr>
      <t>boss</t>
    </r>
    <r>
      <rPr>
        <sz val="11"/>
        <color theme="1"/>
        <rFont val="宋体"/>
        <charset val="134"/>
      </rPr>
      <t>额外刷新一波在房间内</t>
    </r>
  </si>
  <si>
    <r>
      <rPr>
        <sz val="11"/>
        <color theme="1"/>
        <rFont val="Tahoma"/>
        <charset val="134"/>
      </rPr>
      <t>2层</t>
    </r>
  </si>
  <si>
    <t>0681200303</t>
  </si>
  <si>
    <r>
      <rPr>
        <sz val="11"/>
        <color theme="1"/>
        <rFont val="宋体"/>
        <charset val="134"/>
      </rPr>
      <t>爬塔守卫</t>
    </r>
    <r>
      <rPr>
        <sz val="11"/>
        <color theme="1"/>
        <rFont val="Tahoma"/>
        <charset val="134"/>
      </rPr>
      <t>2</t>
    </r>
  </si>
  <si>
    <r>
      <rPr>
        <sz val="11"/>
        <color theme="1"/>
        <rFont val="Tahoma"/>
        <charset val="134"/>
      </rPr>
      <t>3层</t>
    </r>
  </si>
  <si>
    <t>0681300303</t>
  </si>
  <si>
    <r>
      <rPr>
        <sz val="11"/>
        <color theme="1"/>
        <rFont val="宋体"/>
        <charset val="134"/>
      </rPr>
      <t>爬塔守卫</t>
    </r>
    <r>
      <rPr>
        <sz val="11"/>
        <color theme="1"/>
        <rFont val="Tahoma"/>
        <charset val="134"/>
      </rPr>
      <t>3</t>
    </r>
  </si>
  <si>
    <r>
      <rPr>
        <sz val="11"/>
        <color theme="1"/>
        <rFont val="Tahoma"/>
        <charset val="134"/>
      </rPr>
      <t>4层</t>
    </r>
  </si>
  <si>
    <t>0682500303</t>
  </si>
  <si>
    <r>
      <rPr>
        <sz val="11"/>
        <color theme="1"/>
        <rFont val="宋体"/>
        <charset val="134"/>
      </rPr>
      <t>爬塔守卫</t>
    </r>
    <r>
      <rPr>
        <sz val="11"/>
        <color theme="1"/>
        <rFont val="Tahoma"/>
        <charset val="134"/>
      </rPr>
      <t>4</t>
    </r>
  </si>
  <si>
    <r>
      <rPr>
        <sz val="11"/>
        <color theme="1"/>
        <rFont val="Tahoma"/>
        <charset val="134"/>
      </rPr>
      <t>5层</t>
    </r>
  </si>
  <si>
    <t>0682100303</t>
  </si>
  <si>
    <r>
      <rPr>
        <sz val="11"/>
        <color theme="1"/>
        <rFont val="宋体"/>
        <charset val="134"/>
      </rPr>
      <t>爬塔守卫</t>
    </r>
    <r>
      <rPr>
        <sz val="11"/>
        <color theme="1"/>
        <rFont val="Tahoma"/>
        <charset val="134"/>
      </rPr>
      <t>5</t>
    </r>
  </si>
  <si>
    <t>进图条件</t>
  </si>
  <si>
    <t>怪物属性</t>
  </si>
  <si>
    <r>
      <rPr>
        <sz val="11"/>
        <color theme="1"/>
        <rFont val="Tahoma"/>
        <charset val="134"/>
      </rPr>
      <t>6层</t>
    </r>
  </si>
  <si>
    <t>0681400303</t>
  </si>
  <si>
    <r>
      <rPr>
        <sz val="11"/>
        <color theme="1"/>
        <rFont val="宋体"/>
        <charset val="134"/>
      </rPr>
      <t>爬塔守卫</t>
    </r>
    <r>
      <rPr>
        <sz val="11"/>
        <color theme="1"/>
        <rFont val="Tahoma"/>
        <charset val="134"/>
      </rPr>
      <t>6</t>
    </r>
  </si>
  <si>
    <r>
      <rPr>
        <sz val="11"/>
        <color theme="1"/>
        <rFont val="Tahoma"/>
        <charset val="134"/>
      </rPr>
      <t>0-100</t>
    </r>
    <r>
      <rPr>
        <sz val="11"/>
        <color theme="1"/>
        <rFont val="宋体"/>
        <charset val="134"/>
      </rPr>
      <t>级地图</t>
    </r>
  </si>
  <si>
    <t>地狱前哨城</t>
  </si>
  <si>
    <t>铁锤巨人</t>
  </si>
  <si>
    <t>boss</t>
  </si>
  <si>
    <r>
      <rPr>
        <sz val="11"/>
        <color theme="1"/>
        <rFont val="Tahoma"/>
        <charset val="134"/>
      </rPr>
      <t>7层</t>
    </r>
  </si>
  <si>
    <t>0681500303</t>
  </si>
  <si>
    <r>
      <rPr>
        <sz val="11"/>
        <color theme="1"/>
        <rFont val="宋体"/>
        <charset val="134"/>
      </rPr>
      <t>爬塔守卫</t>
    </r>
    <r>
      <rPr>
        <sz val="11"/>
        <color theme="1"/>
        <rFont val="Tahoma"/>
        <charset val="134"/>
      </rPr>
      <t>7</t>
    </r>
  </si>
  <si>
    <t>千年尸王</t>
  </si>
  <si>
    <t>0682600303</t>
  </si>
  <si>
    <r>
      <rPr>
        <sz val="11"/>
        <color theme="1"/>
        <rFont val="Tahoma"/>
        <charset val="134"/>
      </rPr>
      <t>8层</t>
    </r>
  </si>
  <si>
    <t>0682200303</t>
  </si>
  <si>
    <r>
      <rPr>
        <sz val="11"/>
        <color theme="1"/>
        <rFont val="宋体"/>
        <charset val="134"/>
      </rPr>
      <t>爬塔守卫</t>
    </r>
    <r>
      <rPr>
        <sz val="11"/>
        <color theme="1"/>
        <rFont val="Tahoma"/>
        <charset val="134"/>
      </rPr>
      <t>8</t>
    </r>
  </si>
  <si>
    <t>锁链尸霸</t>
  </si>
  <si>
    <t>0618500300</t>
  </si>
  <si>
    <r>
      <rPr>
        <sz val="11"/>
        <color theme="1"/>
        <rFont val="Tahoma"/>
        <charset val="134"/>
      </rPr>
      <t>9层</t>
    </r>
  </si>
  <si>
    <t>0682700303</t>
  </si>
  <si>
    <r>
      <rPr>
        <sz val="11"/>
        <color theme="1"/>
        <rFont val="宋体"/>
        <charset val="134"/>
      </rPr>
      <t>爬塔守卫</t>
    </r>
    <r>
      <rPr>
        <sz val="11"/>
        <color theme="1"/>
        <rFont val="Tahoma"/>
        <charset val="134"/>
      </rPr>
      <t>9</t>
    </r>
  </si>
  <si>
    <t>巨魔白猪</t>
  </si>
  <si>
    <r>
      <rPr>
        <sz val="11"/>
        <color theme="1"/>
        <rFont val="Tahoma"/>
        <charset val="134"/>
      </rPr>
      <t>10层</t>
    </r>
  </si>
  <si>
    <t>0682000303</t>
  </si>
  <si>
    <r>
      <rPr>
        <sz val="11"/>
        <color theme="1"/>
        <rFont val="宋体"/>
        <charset val="134"/>
      </rPr>
      <t>爬塔守卫</t>
    </r>
    <r>
      <rPr>
        <sz val="11"/>
        <color theme="1"/>
        <rFont val="Tahoma"/>
        <charset val="134"/>
      </rPr>
      <t>10</t>
    </r>
  </si>
  <si>
    <t>巨力牛魔</t>
  </si>
  <si>
    <r>
      <rPr>
        <sz val="11"/>
        <color theme="1"/>
        <rFont val="Tahoma"/>
        <charset val="134"/>
      </rPr>
      <t>11层</t>
    </r>
  </si>
  <si>
    <t>0682300303</t>
  </si>
  <si>
    <r>
      <rPr>
        <sz val="11"/>
        <color theme="1"/>
        <rFont val="宋体"/>
        <charset val="134"/>
      </rPr>
      <t>爬塔守卫</t>
    </r>
    <r>
      <rPr>
        <sz val="11"/>
        <color theme="1"/>
        <rFont val="Tahoma"/>
        <charset val="134"/>
      </rPr>
      <t>11</t>
    </r>
  </si>
  <si>
    <t>天荒教主</t>
  </si>
  <si>
    <r>
      <rPr>
        <sz val="11"/>
        <color theme="1"/>
        <rFont val="Tahoma"/>
        <charset val="134"/>
      </rPr>
      <t>12层</t>
    </r>
  </si>
  <si>
    <t>0682400303</t>
  </si>
  <si>
    <r>
      <rPr>
        <sz val="11"/>
        <color theme="1"/>
        <rFont val="宋体"/>
        <charset val="134"/>
      </rPr>
      <t>爬塔守卫</t>
    </r>
    <r>
      <rPr>
        <sz val="11"/>
        <color theme="1"/>
        <rFont val="Tahoma"/>
        <charset val="134"/>
      </rPr>
      <t>12</t>
    </r>
  </si>
  <si>
    <t>虹魔教主</t>
  </si>
  <si>
    <r>
      <rPr>
        <sz val="11"/>
        <color theme="1"/>
        <rFont val="Tahoma"/>
        <charset val="134"/>
      </rPr>
      <t>13层</t>
    </r>
  </si>
  <si>
    <t>0631200300</t>
  </si>
  <si>
    <r>
      <rPr>
        <sz val="11"/>
        <color theme="1"/>
        <rFont val="宋体"/>
        <charset val="134"/>
      </rPr>
      <t>爬塔守卫</t>
    </r>
    <r>
      <rPr>
        <sz val="11"/>
        <color theme="1"/>
        <rFont val="Tahoma"/>
        <charset val="134"/>
      </rPr>
      <t>13</t>
    </r>
  </si>
  <si>
    <t>祖玛教主</t>
  </si>
  <si>
    <t>0619400300</t>
  </si>
  <si>
    <r>
      <rPr>
        <sz val="11"/>
        <color theme="1"/>
        <rFont val="Tahoma"/>
        <charset val="134"/>
      </rPr>
      <t>14层</t>
    </r>
  </si>
  <si>
    <t>0645400300</t>
  </si>
  <si>
    <r>
      <rPr>
        <sz val="11"/>
        <color theme="1"/>
        <rFont val="宋体"/>
        <charset val="134"/>
      </rPr>
      <t>爬塔守卫</t>
    </r>
    <r>
      <rPr>
        <sz val="11"/>
        <color theme="1"/>
        <rFont val="Tahoma"/>
        <charset val="134"/>
      </rPr>
      <t>14</t>
    </r>
  </si>
  <si>
    <t>爬塔固定奖励</t>
  </si>
  <si>
    <t>前哨侍卫</t>
  </si>
  <si>
    <t>0619300300</t>
  </si>
  <si>
    <t>小怪</t>
  </si>
  <si>
    <r>
      <rPr>
        <sz val="11"/>
        <color theme="1"/>
        <rFont val="Tahoma"/>
        <charset val="134"/>
      </rPr>
      <t>15层</t>
    </r>
  </si>
  <si>
    <t>0631800300</t>
  </si>
  <si>
    <r>
      <rPr>
        <sz val="11"/>
        <color theme="1"/>
        <rFont val="宋体"/>
        <charset val="134"/>
      </rPr>
      <t>爬塔守卫</t>
    </r>
    <r>
      <rPr>
        <sz val="11"/>
        <color theme="1"/>
        <rFont val="Tahoma"/>
        <charset val="134"/>
      </rPr>
      <t>15</t>
    </r>
  </si>
  <si>
    <t>前哨魔眼</t>
  </si>
  <si>
    <t>0616700300</t>
  </si>
  <si>
    <r>
      <rPr>
        <sz val="11"/>
        <color theme="1"/>
        <rFont val="Tahoma"/>
        <charset val="134"/>
      </rPr>
      <t>16层</t>
    </r>
  </si>
  <si>
    <t>0631900300</t>
  </si>
  <si>
    <r>
      <rPr>
        <sz val="11"/>
        <color theme="1"/>
        <rFont val="宋体"/>
        <charset val="134"/>
      </rPr>
      <t>爬塔守卫</t>
    </r>
    <r>
      <rPr>
        <sz val="11"/>
        <color theme="1"/>
        <rFont val="Tahoma"/>
        <charset val="134"/>
      </rPr>
      <t>16</t>
    </r>
  </si>
  <si>
    <r>
      <rPr>
        <sz val="11"/>
        <color theme="1"/>
        <rFont val="宋体"/>
        <charset val="134"/>
      </rPr>
      <t>第</t>
    </r>
    <r>
      <rPr>
        <sz val="11"/>
        <color theme="1"/>
        <rFont val="Tahoma"/>
        <charset val="134"/>
      </rPr>
      <t>10</t>
    </r>
    <r>
      <rPr>
        <sz val="11"/>
        <color theme="1"/>
        <rFont val="宋体"/>
        <charset val="134"/>
      </rPr>
      <t>层奖励属性点</t>
    </r>
  </si>
  <si>
    <t>前哨僵尸</t>
  </si>
  <si>
    <t>0646200300</t>
  </si>
  <si>
    <r>
      <rPr>
        <sz val="11"/>
        <color theme="1"/>
        <rFont val="Tahoma"/>
        <charset val="134"/>
      </rPr>
      <t>17层</t>
    </r>
  </si>
  <si>
    <t>0640600300</t>
  </si>
  <si>
    <r>
      <rPr>
        <sz val="11"/>
        <color theme="1"/>
        <rFont val="宋体"/>
        <charset val="134"/>
      </rPr>
      <t>爬塔守卫</t>
    </r>
    <r>
      <rPr>
        <sz val="11"/>
        <color theme="1"/>
        <rFont val="Tahoma"/>
        <charset val="134"/>
      </rPr>
      <t>17</t>
    </r>
  </si>
  <si>
    <t>第20层奖励属性点</t>
  </si>
  <si>
    <t>红纱女妖</t>
  </si>
  <si>
    <t>0566300400</t>
  </si>
  <si>
    <r>
      <rPr>
        <sz val="11"/>
        <color theme="1"/>
        <rFont val="Tahoma"/>
        <charset val="134"/>
      </rPr>
      <t>18层</t>
    </r>
  </si>
  <si>
    <t>0681700303</t>
  </si>
  <si>
    <r>
      <rPr>
        <sz val="11"/>
        <color theme="1"/>
        <rFont val="宋体"/>
        <charset val="134"/>
      </rPr>
      <t>爬塔守卫</t>
    </r>
    <r>
      <rPr>
        <sz val="11"/>
        <color theme="1"/>
        <rFont val="Tahoma"/>
        <charset val="134"/>
      </rPr>
      <t>18</t>
    </r>
  </si>
  <si>
    <r>
      <rPr>
        <sz val="11"/>
        <color theme="1"/>
        <rFont val="宋体"/>
        <charset val="134"/>
      </rPr>
      <t>第</t>
    </r>
    <r>
      <rPr>
        <sz val="11"/>
        <color theme="1"/>
        <rFont val="Tahoma"/>
        <charset val="134"/>
      </rPr>
      <t>30层奖励属性点</t>
    </r>
  </si>
  <si>
    <t>紫纱女妖</t>
  </si>
  <si>
    <t>0639300300</t>
  </si>
  <si>
    <r>
      <rPr>
        <sz val="11"/>
        <color theme="1"/>
        <rFont val="Tahoma"/>
        <charset val="134"/>
      </rPr>
      <t>19层</t>
    </r>
  </si>
  <si>
    <t>0630000300</t>
  </si>
  <si>
    <r>
      <rPr>
        <sz val="11"/>
        <color theme="1"/>
        <rFont val="宋体"/>
        <charset val="134"/>
      </rPr>
      <t>爬塔守卫</t>
    </r>
    <r>
      <rPr>
        <sz val="11"/>
        <color theme="1"/>
        <rFont val="Tahoma"/>
        <charset val="134"/>
      </rPr>
      <t>19</t>
    </r>
  </si>
  <si>
    <t>第40层奖励属性点</t>
  </si>
  <si>
    <t>前哨斧魔</t>
  </si>
  <si>
    <t>0616300300</t>
  </si>
  <si>
    <r>
      <rPr>
        <sz val="11"/>
        <color theme="1"/>
        <rFont val="Tahoma"/>
        <charset val="134"/>
      </rPr>
      <t>20层</t>
    </r>
  </si>
  <si>
    <t>0630100300</t>
  </si>
  <si>
    <r>
      <rPr>
        <sz val="11"/>
        <color theme="1"/>
        <rFont val="宋体"/>
        <charset val="134"/>
      </rPr>
      <t>爬塔守卫</t>
    </r>
    <r>
      <rPr>
        <sz val="11"/>
        <color theme="1"/>
        <rFont val="Tahoma"/>
        <charset val="134"/>
      </rPr>
      <t>20</t>
    </r>
  </si>
  <si>
    <r>
      <rPr>
        <sz val="11"/>
        <color theme="1"/>
        <rFont val="宋体"/>
        <charset val="134"/>
      </rPr>
      <t>第</t>
    </r>
    <r>
      <rPr>
        <sz val="11"/>
        <color theme="1"/>
        <rFont val="Tahoma"/>
        <charset val="134"/>
      </rPr>
      <t>50层奖励属性点</t>
    </r>
  </si>
  <si>
    <t>前哨猪魔</t>
  </si>
  <si>
    <t>0616400300</t>
  </si>
  <si>
    <r>
      <rPr>
        <sz val="11"/>
        <color theme="1"/>
        <rFont val="Tahoma"/>
        <charset val="134"/>
      </rPr>
      <t>21层</t>
    </r>
  </si>
  <si>
    <t>0632300300</t>
  </si>
  <si>
    <r>
      <rPr>
        <sz val="11"/>
        <color theme="1"/>
        <rFont val="宋体"/>
        <charset val="134"/>
      </rPr>
      <t>爬塔守卫</t>
    </r>
    <r>
      <rPr>
        <sz val="11"/>
        <color theme="1"/>
        <rFont val="Tahoma"/>
        <charset val="134"/>
      </rPr>
      <t>21</t>
    </r>
  </si>
  <si>
    <r>
      <rPr>
        <sz val="11"/>
        <color theme="1"/>
        <rFont val="宋体"/>
        <charset val="134"/>
      </rPr>
      <t>第</t>
    </r>
    <r>
      <rPr>
        <sz val="11"/>
        <color theme="1"/>
        <rFont val="Tahoma"/>
        <charset val="134"/>
      </rPr>
      <t>51层奖励属性点</t>
    </r>
  </si>
  <si>
    <t>0616600300</t>
  </si>
  <si>
    <r>
      <rPr>
        <sz val="11"/>
        <color theme="1"/>
        <rFont val="Tahoma"/>
        <charset val="134"/>
      </rPr>
      <t>22层</t>
    </r>
  </si>
  <si>
    <t>0632700300</t>
  </si>
  <si>
    <r>
      <rPr>
        <sz val="11"/>
        <color theme="1"/>
        <rFont val="宋体"/>
        <charset val="134"/>
      </rPr>
      <t>爬塔守卫</t>
    </r>
    <r>
      <rPr>
        <sz val="11"/>
        <color theme="1"/>
        <rFont val="Tahoma"/>
        <charset val="134"/>
      </rPr>
      <t>22</t>
    </r>
  </si>
  <si>
    <t>前哨牛魔</t>
  </si>
  <si>
    <t>0607500300</t>
  </si>
  <si>
    <r>
      <rPr>
        <sz val="11"/>
        <color theme="1"/>
        <rFont val="Tahoma"/>
        <charset val="134"/>
      </rPr>
      <t>23层</t>
    </r>
  </si>
  <si>
    <t>0632600300</t>
  </si>
  <si>
    <r>
      <rPr>
        <sz val="11"/>
        <color theme="1"/>
        <rFont val="宋体"/>
        <charset val="134"/>
      </rPr>
      <t>爬塔守卫</t>
    </r>
    <r>
      <rPr>
        <sz val="11"/>
        <color theme="1"/>
        <rFont val="Tahoma"/>
        <charset val="134"/>
      </rPr>
      <t>23</t>
    </r>
  </si>
  <si>
    <t>0607600300</t>
  </si>
  <si>
    <r>
      <rPr>
        <sz val="11"/>
        <color theme="1"/>
        <rFont val="Tahoma"/>
        <charset val="134"/>
      </rPr>
      <t>24层</t>
    </r>
  </si>
  <si>
    <r>
      <rPr>
        <sz val="11"/>
        <color theme="1"/>
        <rFont val="宋体"/>
        <charset val="134"/>
      </rPr>
      <t>爬塔守卫</t>
    </r>
    <r>
      <rPr>
        <sz val="11"/>
        <color theme="1"/>
        <rFont val="Tahoma"/>
        <charset val="134"/>
      </rPr>
      <t>24</t>
    </r>
  </si>
  <si>
    <t>0607400300</t>
  </si>
  <si>
    <r>
      <rPr>
        <sz val="11"/>
        <color theme="1"/>
        <rFont val="Tahoma"/>
        <charset val="134"/>
      </rPr>
      <t>25层</t>
    </r>
  </si>
  <si>
    <t>0650900300</t>
  </si>
  <si>
    <r>
      <rPr>
        <sz val="11"/>
        <color theme="1"/>
        <rFont val="宋体"/>
        <charset val="134"/>
      </rPr>
      <t>爬塔守卫</t>
    </r>
    <r>
      <rPr>
        <sz val="11"/>
        <color theme="1"/>
        <rFont val="Tahoma"/>
        <charset val="134"/>
      </rPr>
      <t>25</t>
    </r>
  </si>
  <si>
    <t>前哨喽啰</t>
  </si>
  <si>
    <t>0602400300</t>
  </si>
  <si>
    <r>
      <rPr>
        <sz val="11"/>
        <color theme="1"/>
        <rFont val="Tahoma"/>
        <charset val="134"/>
      </rPr>
      <t>26层</t>
    </r>
  </si>
  <si>
    <t>0630900300</t>
  </si>
  <si>
    <r>
      <rPr>
        <sz val="11"/>
        <color theme="1"/>
        <rFont val="宋体"/>
        <charset val="134"/>
      </rPr>
      <t>爬塔守卫</t>
    </r>
    <r>
      <rPr>
        <sz val="11"/>
        <color theme="1"/>
        <rFont val="Tahoma"/>
        <charset val="134"/>
      </rPr>
      <t>26</t>
    </r>
  </si>
  <si>
    <t>前哨苦力</t>
  </si>
  <si>
    <t>0603500300</t>
  </si>
  <si>
    <r>
      <rPr>
        <sz val="11"/>
        <color theme="1"/>
        <rFont val="Tahoma"/>
        <charset val="134"/>
      </rPr>
      <t>27层</t>
    </r>
  </si>
  <si>
    <t>0631000300</t>
  </si>
  <si>
    <r>
      <rPr>
        <sz val="11"/>
        <color theme="1"/>
        <rFont val="宋体"/>
        <charset val="134"/>
      </rPr>
      <t>爬塔守卫</t>
    </r>
    <r>
      <rPr>
        <sz val="11"/>
        <color theme="1"/>
        <rFont val="Tahoma"/>
        <charset val="134"/>
      </rPr>
      <t>27</t>
    </r>
  </si>
  <si>
    <r>
      <rPr>
        <sz val="11"/>
        <color theme="1"/>
        <rFont val="Tahoma"/>
        <charset val="134"/>
      </rPr>
      <t>100-200</t>
    </r>
    <r>
      <rPr>
        <sz val="11"/>
        <color theme="1"/>
        <rFont val="宋体"/>
        <charset val="134"/>
      </rPr>
      <t>级地图</t>
    </r>
  </si>
  <si>
    <t>恶鬼比奇城</t>
  </si>
  <si>
    <r>
      <rPr>
        <sz val="11"/>
        <color theme="1"/>
        <rFont val="Tahoma"/>
        <charset val="134"/>
      </rPr>
      <t>28层</t>
    </r>
  </si>
  <si>
    <t>0632400300</t>
  </si>
  <si>
    <r>
      <rPr>
        <sz val="11"/>
        <color theme="1"/>
        <rFont val="宋体"/>
        <charset val="134"/>
      </rPr>
      <t>爬塔守卫</t>
    </r>
    <r>
      <rPr>
        <sz val="11"/>
        <color theme="1"/>
        <rFont val="Tahoma"/>
        <charset val="134"/>
      </rPr>
      <t>28</t>
    </r>
  </si>
  <si>
    <t>赤月恶魔</t>
  </si>
  <si>
    <r>
      <rPr>
        <sz val="11"/>
        <color theme="1"/>
        <rFont val="Tahoma"/>
        <charset val="134"/>
      </rPr>
      <t>29层</t>
    </r>
  </si>
  <si>
    <t>0644200300</t>
  </si>
  <si>
    <r>
      <rPr>
        <sz val="11"/>
        <color theme="1"/>
        <rFont val="宋体"/>
        <charset val="134"/>
      </rPr>
      <t>爬塔守卫</t>
    </r>
    <r>
      <rPr>
        <sz val="11"/>
        <color theme="1"/>
        <rFont val="Tahoma"/>
        <charset val="134"/>
      </rPr>
      <t>29</t>
    </r>
  </si>
  <si>
    <t>蛮荒教主</t>
  </si>
  <si>
    <r>
      <rPr>
        <sz val="11"/>
        <color theme="1"/>
        <rFont val="Tahoma"/>
        <charset val="134"/>
      </rPr>
      <t>30层</t>
    </r>
  </si>
  <si>
    <t>0630800300</t>
  </si>
  <si>
    <r>
      <rPr>
        <sz val="11"/>
        <color theme="1"/>
        <rFont val="宋体"/>
        <charset val="134"/>
      </rPr>
      <t>爬塔守卫</t>
    </r>
    <r>
      <rPr>
        <sz val="11"/>
        <color theme="1"/>
        <rFont val="Tahoma"/>
        <charset val="134"/>
      </rPr>
      <t>30</t>
    </r>
  </si>
  <si>
    <t>森林之王</t>
  </si>
  <si>
    <t>0604100300</t>
  </si>
  <si>
    <r>
      <rPr>
        <sz val="11"/>
        <color theme="1"/>
        <rFont val="Tahoma"/>
        <charset val="134"/>
      </rPr>
      <t>31层</t>
    </r>
  </si>
  <si>
    <t>0682800303</t>
  </si>
  <si>
    <r>
      <rPr>
        <sz val="11"/>
        <color theme="1"/>
        <rFont val="宋体"/>
        <charset val="134"/>
      </rPr>
      <t>爬塔守卫</t>
    </r>
    <r>
      <rPr>
        <sz val="11"/>
        <color theme="1"/>
        <rFont val="Tahoma"/>
        <charset val="134"/>
      </rPr>
      <t>31</t>
    </r>
  </si>
  <si>
    <t xml:space="preserve"> </t>
  </si>
  <si>
    <t>火云邪神</t>
  </si>
  <si>
    <t>0639200300</t>
  </si>
  <si>
    <r>
      <rPr>
        <sz val="11"/>
        <color theme="1"/>
        <rFont val="Tahoma"/>
        <charset val="134"/>
      </rPr>
      <t>32层</t>
    </r>
  </si>
  <si>
    <t>0682900303</t>
  </si>
  <si>
    <r>
      <rPr>
        <sz val="11"/>
        <color theme="1"/>
        <rFont val="宋体"/>
        <charset val="134"/>
      </rPr>
      <t>爬塔守卫</t>
    </r>
    <r>
      <rPr>
        <sz val="11"/>
        <color theme="1"/>
        <rFont val="Tahoma"/>
        <charset val="134"/>
      </rPr>
      <t>32</t>
    </r>
  </si>
  <si>
    <t>虎力大仙</t>
  </si>
  <si>
    <r>
      <rPr>
        <sz val="11"/>
        <color theme="1"/>
        <rFont val="Tahoma"/>
        <charset val="134"/>
      </rPr>
      <t>33层</t>
    </r>
  </si>
  <si>
    <t>0683600303</t>
  </si>
  <si>
    <r>
      <rPr>
        <sz val="11"/>
        <color theme="1"/>
        <rFont val="宋体"/>
        <charset val="134"/>
      </rPr>
      <t>爬塔守卫</t>
    </r>
    <r>
      <rPr>
        <sz val="11"/>
        <color theme="1"/>
        <rFont val="Tahoma"/>
        <charset val="134"/>
      </rPr>
      <t>33</t>
    </r>
  </si>
  <si>
    <t>噬魔邪君</t>
  </si>
  <si>
    <t>0635400000</t>
  </si>
  <si>
    <r>
      <rPr>
        <sz val="11"/>
        <color theme="1"/>
        <rFont val="Tahoma"/>
        <charset val="134"/>
      </rPr>
      <t>34层</t>
    </r>
  </si>
  <si>
    <t>0684100303</t>
  </si>
  <si>
    <r>
      <rPr>
        <sz val="11"/>
        <color theme="1"/>
        <rFont val="宋体"/>
        <charset val="134"/>
      </rPr>
      <t>爬塔守卫</t>
    </r>
    <r>
      <rPr>
        <sz val="11"/>
        <color theme="1"/>
        <rFont val="Tahoma"/>
        <charset val="134"/>
      </rPr>
      <t>34</t>
    </r>
  </si>
  <si>
    <t>魔血禅师</t>
  </si>
  <si>
    <t>0603100300</t>
  </si>
  <si>
    <r>
      <rPr>
        <sz val="11"/>
        <color theme="1"/>
        <rFont val="Tahoma"/>
        <charset val="134"/>
      </rPr>
      <t>35层</t>
    </r>
  </si>
  <si>
    <t>1220000303</t>
  </si>
  <si>
    <r>
      <rPr>
        <sz val="11"/>
        <color theme="1"/>
        <rFont val="宋体"/>
        <charset val="134"/>
      </rPr>
      <t>爬塔守卫</t>
    </r>
    <r>
      <rPr>
        <sz val="11"/>
        <color theme="1"/>
        <rFont val="Tahoma"/>
        <charset val="134"/>
      </rPr>
      <t>35</t>
    </r>
  </si>
  <si>
    <t>镇魔梵僧</t>
  </si>
  <si>
    <t>0602900300</t>
  </si>
  <si>
    <r>
      <rPr>
        <sz val="11"/>
        <color theme="1"/>
        <rFont val="Tahoma"/>
        <charset val="134"/>
      </rPr>
      <t>36层</t>
    </r>
  </si>
  <si>
    <t>0684800303</t>
  </si>
  <si>
    <r>
      <rPr>
        <sz val="11"/>
        <color theme="1"/>
        <rFont val="宋体"/>
        <charset val="134"/>
      </rPr>
      <t>爬塔守卫</t>
    </r>
    <r>
      <rPr>
        <sz val="11"/>
        <color theme="1"/>
        <rFont val="Tahoma"/>
        <charset val="134"/>
      </rPr>
      <t>36</t>
    </r>
  </si>
  <si>
    <t>恶鬼风魔</t>
  </si>
  <si>
    <t>0602500300</t>
  </si>
  <si>
    <r>
      <rPr>
        <sz val="11"/>
        <color theme="1"/>
        <rFont val="Tahoma"/>
        <charset val="134"/>
      </rPr>
      <t>37层</t>
    </r>
  </si>
  <si>
    <t>0684500303</t>
  </si>
  <si>
    <r>
      <rPr>
        <sz val="11"/>
        <color theme="1"/>
        <rFont val="宋体"/>
        <charset val="134"/>
      </rPr>
      <t>爬塔守卫</t>
    </r>
    <r>
      <rPr>
        <sz val="11"/>
        <color theme="1"/>
        <rFont val="Tahoma"/>
        <charset val="134"/>
      </rPr>
      <t>37</t>
    </r>
  </si>
  <si>
    <t>恶鬼傀儡</t>
  </si>
  <si>
    <r>
      <rPr>
        <sz val="11"/>
        <color theme="1"/>
        <rFont val="Tahoma"/>
        <charset val="134"/>
      </rPr>
      <t>38层</t>
    </r>
  </si>
  <si>
    <t>0684900303</t>
  </si>
  <si>
    <r>
      <rPr>
        <sz val="11"/>
        <color theme="1"/>
        <rFont val="宋体"/>
        <charset val="134"/>
      </rPr>
      <t>爬塔守卫</t>
    </r>
    <r>
      <rPr>
        <sz val="11"/>
        <color theme="1"/>
        <rFont val="Tahoma"/>
        <charset val="134"/>
      </rPr>
      <t>38</t>
    </r>
  </si>
  <si>
    <t>恶鬼护卫</t>
  </si>
  <si>
    <t>0602700300</t>
  </si>
  <si>
    <r>
      <rPr>
        <sz val="11"/>
        <color theme="1"/>
        <rFont val="Tahoma"/>
        <charset val="134"/>
      </rPr>
      <t>39层</t>
    </r>
  </si>
  <si>
    <t>0685000303</t>
  </si>
  <si>
    <r>
      <rPr>
        <sz val="11"/>
        <color theme="1"/>
        <rFont val="宋体"/>
        <charset val="134"/>
      </rPr>
      <t>爬塔守卫</t>
    </r>
    <r>
      <rPr>
        <sz val="11"/>
        <color theme="1"/>
        <rFont val="Tahoma"/>
        <charset val="134"/>
      </rPr>
      <t>39</t>
    </r>
  </si>
  <si>
    <t>恶鬼刺客</t>
  </si>
  <si>
    <t>0602800300</t>
  </si>
  <si>
    <r>
      <rPr>
        <sz val="11"/>
        <color theme="1"/>
        <rFont val="Tahoma"/>
        <charset val="134"/>
      </rPr>
      <t>40层</t>
    </r>
  </si>
  <si>
    <t>0646700300</t>
  </si>
  <si>
    <r>
      <rPr>
        <sz val="11"/>
        <color theme="1"/>
        <rFont val="宋体"/>
        <charset val="134"/>
      </rPr>
      <t>爬塔守卫</t>
    </r>
    <r>
      <rPr>
        <sz val="11"/>
        <color theme="1"/>
        <rFont val="Tahoma"/>
        <charset val="134"/>
      </rPr>
      <t>40</t>
    </r>
  </si>
  <si>
    <t>恶鬼猛士</t>
  </si>
  <si>
    <t>0603000300</t>
  </si>
  <si>
    <r>
      <rPr>
        <sz val="11"/>
        <color theme="1"/>
        <rFont val="Tahoma"/>
        <charset val="134"/>
      </rPr>
      <t>41层</t>
    </r>
  </si>
  <si>
    <t>0684200303</t>
  </si>
  <si>
    <r>
      <rPr>
        <sz val="11"/>
        <color theme="1"/>
        <rFont val="宋体"/>
        <charset val="134"/>
      </rPr>
      <t>爬塔守卫</t>
    </r>
    <r>
      <rPr>
        <sz val="11"/>
        <color theme="1"/>
        <rFont val="Tahoma"/>
        <charset val="134"/>
      </rPr>
      <t>41</t>
    </r>
  </si>
  <si>
    <t>恶鬼骷髅</t>
  </si>
  <si>
    <t>0603300300</t>
  </si>
  <si>
    <r>
      <rPr>
        <sz val="11"/>
        <color theme="1"/>
        <rFont val="Tahoma"/>
        <charset val="134"/>
      </rPr>
      <t>42层</t>
    </r>
  </si>
  <si>
    <t>0684700303</t>
  </si>
  <si>
    <r>
      <rPr>
        <sz val="11"/>
        <color theme="1"/>
        <rFont val="宋体"/>
        <charset val="134"/>
      </rPr>
      <t>爬塔守卫</t>
    </r>
    <r>
      <rPr>
        <sz val="11"/>
        <color theme="1"/>
        <rFont val="Tahoma"/>
        <charset val="134"/>
      </rPr>
      <t>42</t>
    </r>
  </si>
  <si>
    <t>双锤恶鬼</t>
  </si>
  <si>
    <t>0603400300</t>
  </si>
  <si>
    <r>
      <rPr>
        <sz val="11"/>
        <color theme="1"/>
        <rFont val="Tahoma"/>
        <charset val="134"/>
      </rPr>
      <t>43层</t>
    </r>
  </si>
  <si>
    <t>0685100303</t>
  </si>
  <si>
    <r>
      <rPr>
        <sz val="11"/>
        <color theme="1"/>
        <rFont val="宋体"/>
        <charset val="134"/>
      </rPr>
      <t>爬塔守卫</t>
    </r>
    <r>
      <rPr>
        <sz val="11"/>
        <color theme="1"/>
        <rFont val="Tahoma"/>
        <charset val="134"/>
      </rPr>
      <t>43</t>
    </r>
  </si>
  <si>
    <t>双刀恶鬼</t>
  </si>
  <si>
    <t>0605700300</t>
  </si>
  <si>
    <r>
      <rPr>
        <sz val="11"/>
        <color theme="1"/>
        <rFont val="Tahoma"/>
        <charset val="134"/>
      </rPr>
      <t>44层</t>
    </r>
  </si>
  <si>
    <t>0684300303</t>
  </si>
  <si>
    <r>
      <rPr>
        <sz val="11"/>
        <color theme="1"/>
        <rFont val="宋体"/>
        <charset val="134"/>
      </rPr>
      <t>爬塔守卫</t>
    </r>
    <r>
      <rPr>
        <sz val="11"/>
        <color theme="1"/>
        <rFont val="Tahoma"/>
        <charset val="134"/>
      </rPr>
      <t>44</t>
    </r>
  </si>
  <si>
    <t>单刀恶鬼</t>
  </si>
  <si>
    <t>0605800300</t>
  </si>
  <si>
    <r>
      <rPr>
        <sz val="11"/>
        <color theme="1"/>
        <rFont val="Tahoma"/>
        <charset val="134"/>
      </rPr>
      <t>45层</t>
    </r>
  </si>
  <si>
    <t>0683700303</t>
  </si>
  <si>
    <r>
      <rPr>
        <sz val="11"/>
        <color theme="1"/>
        <rFont val="宋体"/>
        <charset val="134"/>
      </rPr>
      <t>爬塔守卫</t>
    </r>
    <r>
      <rPr>
        <sz val="11"/>
        <color theme="1"/>
        <rFont val="Tahoma"/>
        <charset val="134"/>
      </rPr>
      <t>45</t>
    </r>
  </si>
  <si>
    <t>地狱钳虫</t>
  </si>
  <si>
    <t>0617000300</t>
  </si>
  <si>
    <r>
      <rPr>
        <sz val="11"/>
        <color theme="1"/>
        <rFont val="Tahoma"/>
        <charset val="134"/>
      </rPr>
      <t>46层</t>
    </r>
  </si>
  <si>
    <t>0683500303</t>
  </si>
  <si>
    <r>
      <rPr>
        <sz val="11"/>
        <color theme="1"/>
        <rFont val="宋体"/>
        <charset val="134"/>
      </rPr>
      <t>爬塔守卫</t>
    </r>
    <r>
      <rPr>
        <sz val="11"/>
        <color theme="1"/>
        <rFont val="Tahoma"/>
        <charset val="134"/>
      </rPr>
      <t>46</t>
    </r>
  </si>
  <si>
    <t>地狱蠕虫</t>
  </si>
  <si>
    <t>0617500300</t>
  </si>
  <si>
    <r>
      <rPr>
        <sz val="11"/>
        <color theme="1"/>
        <rFont val="Tahoma"/>
        <charset val="134"/>
      </rPr>
      <t>47层</t>
    </r>
  </si>
  <si>
    <t>0683400303</t>
  </si>
  <si>
    <r>
      <rPr>
        <sz val="11"/>
        <color theme="1"/>
        <rFont val="宋体"/>
        <charset val="134"/>
      </rPr>
      <t>爬塔守卫</t>
    </r>
    <r>
      <rPr>
        <sz val="11"/>
        <color theme="1"/>
        <rFont val="Tahoma"/>
        <charset val="134"/>
      </rPr>
      <t>47</t>
    </r>
  </si>
  <si>
    <t>地狱魔蜂</t>
  </si>
  <si>
    <t>0617600300</t>
  </si>
  <si>
    <r>
      <rPr>
        <sz val="11"/>
        <color theme="1"/>
        <rFont val="Tahoma"/>
        <charset val="134"/>
      </rPr>
      <t>48层</t>
    </r>
  </si>
  <si>
    <t>0683300303</t>
  </si>
  <si>
    <r>
      <rPr>
        <sz val="11"/>
        <color theme="1"/>
        <rFont val="宋体"/>
        <charset val="134"/>
      </rPr>
      <t>爬塔守卫</t>
    </r>
    <r>
      <rPr>
        <sz val="11"/>
        <color theme="1"/>
        <rFont val="Tahoma"/>
        <charset val="134"/>
      </rPr>
      <t>48</t>
    </r>
  </si>
  <si>
    <t>嗜血人蝠</t>
  </si>
  <si>
    <t>0651200300</t>
  </si>
  <si>
    <r>
      <rPr>
        <sz val="11"/>
        <color theme="1"/>
        <rFont val="Tahoma"/>
        <charset val="134"/>
      </rPr>
      <t>49层</t>
    </r>
  </si>
  <si>
    <t>0683200303</t>
  </si>
  <si>
    <r>
      <rPr>
        <sz val="11"/>
        <color theme="1"/>
        <rFont val="宋体"/>
        <charset val="134"/>
      </rPr>
      <t>爬塔守卫</t>
    </r>
    <r>
      <rPr>
        <sz val="11"/>
        <color theme="1"/>
        <rFont val="Tahoma"/>
        <charset val="134"/>
      </rPr>
      <t>49</t>
    </r>
  </si>
  <si>
    <r>
      <rPr>
        <sz val="11"/>
        <color theme="1"/>
        <rFont val="Tahoma"/>
        <charset val="134"/>
      </rPr>
      <t>200--300</t>
    </r>
    <r>
      <rPr>
        <sz val="11"/>
        <color theme="1"/>
        <rFont val="宋体"/>
        <charset val="134"/>
      </rPr>
      <t>级地图</t>
    </r>
  </si>
  <si>
    <t>巫妖巫山城</t>
  </si>
  <si>
    <r>
      <rPr>
        <sz val="11"/>
        <color theme="1"/>
        <rFont val="Tahoma"/>
        <charset val="134"/>
      </rPr>
      <t>50层</t>
    </r>
  </si>
  <si>
    <t>0683100303</t>
  </si>
  <si>
    <r>
      <rPr>
        <sz val="11"/>
        <color theme="1"/>
        <rFont val="宋体"/>
        <charset val="134"/>
      </rPr>
      <t>爬塔守卫</t>
    </r>
    <r>
      <rPr>
        <sz val="11"/>
        <color theme="1"/>
        <rFont val="Tahoma"/>
        <charset val="134"/>
      </rPr>
      <t>50</t>
    </r>
  </si>
  <si>
    <t>巨力千人斩</t>
  </si>
  <si>
    <r>
      <rPr>
        <sz val="11"/>
        <color theme="1"/>
        <rFont val="Tahoma"/>
        <charset val="134"/>
      </rPr>
      <t>51层</t>
    </r>
  </si>
  <si>
    <t>0683000303</t>
  </si>
  <si>
    <r>
      <rPr>
        <sz val="11"/>
        <color theme="1"/>
        <rFont val="宋体"/>
        <charset val="134"/>
      </rPr>
      <t>爬塔守卫</t>
    </r>
    <r>
      <rPr>
        <sz val="11"/>
        <color theme="1"/>
        <rFont val="Tahoma"/>
        <charset val="134"/>
      </rPr>
      <t>51</t>
    </r>
  </si>
  <si>
    <t>先天魔婴</t>
  </si>
  <si>
    <t>0638900300</t>
  </si>
  <si>
    <t>地狱魔将</t>
  </si>
  <si>
    <t>雷狱女皇</t>
  </si>
  <si>
    <t>0636100300</t>
  </si>
  <si>
    <t>赤火巨魔</t>
  </si>
  <si>
    <t>0636700300</t>
  </si>
  <si>
    <t>黑炎巨魔</t>
  </si>
  <si>
    <t>0630300300</t>
  </si>
  <si>
    <t>双头巨魔</t>
  </si>
  <si>
    <t>0652300300</t>
  </si>
  <si>
    <t>远古女妖</t>
  </si>
  <si>
    <t>0651300300</t>
  </si>
  <si>
    <t>食人魔</t>
  </si>
  <si>
    <t>0640900300</t>
  </si>
  <si>
    <t>魔化黑猿</t>
  </si>
  <si>
    <t>0604700300</t>
  </si>
  <si>
    <t>皮甲骷髅</t>
  </si>
  <si>
    <t>0606500300</t>
  </si>
  <si>
    <t>钢甲骷髅</t>
  </si>
  <si>
    <t>0606600300</t>
  </si>
  <si>
    <t>巨斧骷髅</t>
  </si>
  <si>
    <t>0606700300</t>
  </si>
  <si>
    <t>魔化矿工</t>
  </si>
  <si>
    <t>0608000300</t>
  </si>
  <si>
    <t>魔化监工</t>
  </si>
  <si>
    <t>0608100300</t>
  </si>
  <si>
    <t>巫妖傀儡</t>
  </si>
  <si>
    <t>0610700300</t>
  </si>
  <si>
    <t>恶魔战将</t>
  </si>
  <si>
    <t>0611500300</t>
  </si>
  <si>
    <t>骷髅战将</t>
  </si>
  <si>
    <t>0611700300</t>
  </si>
  <si>
    <t>巫妖法师</t>
  </si>
  <si>
    <t>0612000300</t>
  </si>
  <si>
    <t>邪恶蛛魔</t>
  </si>
  <si>
    <t>0612200300</t>
  </si>
  <si>
    <t>食人战将</t>
  </si>
  <si>
    <t>0611800300</t>
  </si>
  <si>
    <r>
      <rPr>
        <sz val="11"/>
        <color theme="1"/>
        <rFont val="Tahoma"/>
        <charset val="134"/>
      </rPr>
      <t>300--400</t>
    </r>
    <r>
      <rPr>
        <sz val="11"/>
        <color theme="1"/>
        <rFont val="宋体"/>
        <charset val="134"/>
      </rPr>
      <t>级地图</t>
    </r>
  </si>
  <si>
    <t>通天魔王城</t>
  </si>
  <si>
    <t>通天魔王</t>
  </si>
  <si>
    <t>0636800300</t>
  </si>
  <si>
    <t>魔鬼戈登</t>
  </si>
  <si>
    <t>巫妖统领</t>
  </si>
  <si>
    <t>侍卫总管</t>
  </si>
  <si>
    <t>魔化战神</t>
  </si>
  <si>
    <t>亡灵教主</t>
  </si>
  <si>
    <t>星空战魔</t>
  </si>
  <si>
    <t>藏宝女巫</t>
  </si>
  <si>
    <t>0638200300</t>
  </si>
  <si>
    <t>地狱魔虫</t>
  </si>
  <si>
    <t>0613000300</t>
  </si>
  <si>
    <t>地狱钳魔</t>
  </si>
  <si>
    <t>0613300300</t>
  </si>
  <si>
    <t>深渊魔兵</t>
  </si>
  <si>
    <t>0616000300</t>
  </si>
  <si>
    <t>深渊战兵</t>
  </si>
  <si>
    <t>0616100300</t>
  </si>
  <si>
    <t>深渊食人虫</t>
  </si>
  <si>
    <t>0616200300</t>
  </si>
  <si>
    <t>深渊女妖</t>
  </si>
  <si>
    <t>0613500300</t>
  </si>
  <si>
    <t>深渊魔女</t>
  </si>
  <si>
    <t>0613400300</t>
  </si>
  <si>
    <t>恶灵祭祀</t>
  </si>
  <si>
    <t>0616800300</t>
  </si>
  <si>
    <t>恶灵战将</t>
  </si>
  <si>
    <t>0617200300</t>
  </si>
  <si>
    <t>深渊统领</t>
  </si>
  <si>
    <t>0617100300</t>
  </si>
  <si>
    <t>巨石化鬼</t>
  </si>
  <si>
    <t>0646600300</t>
  </si>
  <si>
    <t>食人夜叉</t>
  </si>
  <si>
    <t>0640800300</t>
  </si>
  <si>
    <t>魔族精锐</t>
  </si>
  <si>
    <t>0645900300</t>
  </si>
  <si>
    <r>
      <rPr>
        <sz val="11"/>
        <color theme="1"/>
        <rFont val="Tahoma"/>
        <charset val="134"/>
      </rPr>
      <t>400--500</t>
    </r>
    <r>
      <rPr>
        <sz val="11"/>
        <color theme="1"/>
        <rFont val="宋体"/>
        <charset val="134"/>
      </rPr>
      <t>级地图</t>
    </r>
  </si>
  <si>
    <t>魔龙地狱城</t>
  </si>
  <si>
    <t>蛟龙魔皇</t>
  </si>
  <si>
    <t>烈焰盘龙</t>
  </si>
  <si>
    <t>神圣盘龙</t>
  </si>
  <si>
    <t>0631100300</t>
  </si>
  <si>
    <t>寒冰盘龙</t>
  </si>
  <si>
    <t>剧毒盘龙</t>
  </si>
  <si>
    <t>烈焰巨龙</t>
  </si>
  <si>
    <t>寒霜巨龙</t>
  </si>
  <si>
    <t>蓝翼冰龙</t>
  </si>
  <si>
    <t>烈火魔龙</t>
  </si>
  <si>
    <t>挖洞地龙</t>
  </si>
  <si>
    <t>0637100300</t>
  </si>
  <si>
    <t>白翼飞龙</t>
  </si>
  <si>
    <t>0632100300</t>
  </si>
  <si>
    <t>巫妖骨龙</t>
  </si>
  <si>
    <t>0634100300</t>
  </si>
  <si>
    <t>巫妖飞龙</t>
  </si>
  <si>
    <t>1214120200</t>
  </si>
  <si>
    <t>嗜血飞龙</t>
  </si>
  <si>
    <t>0632200300</t>
  </si>
  <si>
    <t>毒刺恶龙</t>
  </si>
  <si>
    <t>0635200300</t>
  </si>
  <si>
    <t>剧毒巫龙</t>
  </si>
  <si>
    <t>0630700300</t>
  </si>
  <si>
    <t>地狱雷龙</t>
  </si>
  <si>
    <t>0645000300</t>
  </si>
  <si>
    <t>毒龙骑士</t>
  </si>
  <si>
    <t>0646000300</t>
  </si>
  <si>
    <t>食尸蝙蝠</t>
  </si>
  <si>
    <t>0641000300</t>
  </si>
  <si>
    <t>熔岩巨人</t>
  </si>
  <si>
    <t>0621200300</t>
  </si>
  <si>
    <t>地狱驯龙师</t>
  </si>
  <si>
    <t>0681100303</t>
  </si>
  <si>
    <t>骷髅精灵</t>
  </si>
  <si>
    <t>0618400300</t>
  </si>
  <si>
    <r>
      <rPr>
        <sz val="11"/>
        <color theme="1"/>
        <rFont val="Tahoma"/>
        <charset val="134"/>
      </rPr>
      <t>500--600</t>
    </r>
    <r>
      <rPr>
        <sz val="11"/>
        <color theme="1"/>
        <rFont val="宋体"/>
        <charset val="134"/>
      </rPr>
      <t>级地图</t>
    </r>
  </si>
  <si>
    <t>魔神泣歌城</t>
  </si>
  <si>
    <t>泣歌魔皇</t>
  </si>
  <si>
    <t>泣歌魔后</t>
  </si>
  <si>
    <t>寒冰九尾</t>
  </si>
  <si>
    <t>赤炎九尾</t>
  </si>
  <si>
    <t>通天炎魔</t>
  </si>
  <si>
    <t>0645600300</t>
  </si>
  <si>
    <t>伏地妖僧</t>
  </si>
  <si>
    <t>0637400300</t>
  </si>
  <si>
    <t>嗜血战将</t>
  </si>
  <si>
    <t>0645300300</t>
  </si>
  <si>
    <t>赤炎战将</t>
  </si>
  <si>
    <t>0640100300</t>
  </si>
  <si>
    <t>恶魔统领</t>
  </si>
  <si>
    <t>恶屠骷髅</t>
  </si>
  <si>
    <t>0603200300</t>
  </si>
  <si>
    <t>远古沙虫</t>
  </si>
  <si>
    <t>0651400300</t>
  </si>
  <si>
    <t>远古树人</t>
  </si>
  <si>
    <t>0651500300</t>
  </si>
  <si>
    <t>蓝灵魔人</t>
  </si>
  <si>
    <t>0645800300</t>
  </si>
  <si>
    <t>远古巨人</t>
  </si>
  <si>
    <t>0631400300</t>
  </si>
  <si>
    <t>远古钳魔</t>
  </si>
  <si>
    <t>0631500300</t>
  </si>
  <si>
    <t>四臂恶鬼</t>
  </si>
  <si>
    <t>0638000300</t>
  </si>
  <si>
    <t>泣歌女妖</t>
  </si>
  <si>
    <t>0638600300</t>
  </si>
  <si>
    <t>亡灵法师</t>
  </si>
  <si>
    <t>0641400300</t>
  </si>
  <si>
    <t>蓝灵法师</t>
  </si>
  <si>
    <t>0631600300</t>
  </si>
  <si>
    <t>地府无常</t>
  </si>
  <si>
    <t>0640700300</t>
  </si>
  <si>
    <t>冰雪巨熊</t>
  </si>
  <si>
    <t>0635700300</t>
  </si>
  <si>
    <t>运宝小妖</t>
  </si>
  <si>
    <t>0638300300</t>
  </si>
  <si>
    <r>
      <rPr>
        <sz val="11"/>
        <color theme="1"/>
        <rFont val="Tahoma"/>
        <charset val="134"/>
      </rPr>
      <t>600--700</t>
    </r>
    <r>
      <rPr>
        <sz val="11"/>
        <color theme="1"/>
        <rFont val="宋体"/>
        <charset val="134"/>
      </rPr>
      <t>级地图</t>
    </r>
  </si>
  <si>
    <t>东魔临世城</t>
  </si>
  <si>
    <t>东魔城主</t>
  </si>
  <si>
    <t>东临牛魔</t>
  </si>
  <si>
    <t>噬颅狂魔</t>
  </si>
  <si>
    <t>地狱沙虫</t>
  </si>
  <si>
    <t>0681500300</t>
  </si>
  <si>
    <t>东魔道长</t>
  </si>
  <si>
    <t>0638700300</t>
  </si>
  <si>
    <t>东魔守护</t>
  </si>
  <si>
    <t>0644900300</t>
  </si>
  <si>
    <t>赤炎酋长</t>
  </si>
  <si>
    <t>0615900300</t>
  </si>
  <si>
    <t>东临雷龙</t>
  </si>
  <si>
    <t>暗岩龙兽</t>
  </si>
  <si>
    <t>0636500300</t>
  </si>
  <si>
    <t>蛮族统领</t>
  </si>
  <si>
    <t>0636600300</t>
  </si>
  <si>
    <t>巨力蛮魔</t>
  </si>
  <si>
    <t>0638500300</t>
  </si>
  <si>
    <t>鲜血罗汉</t>
  </si>
  <si>
    <t>0650600300</t>
  </si>
  <si>
    <t>妖魔道人</t>
  </si>
  <si>
    <t>0637600300</t>
  </si>
  <si>
    <t>妖魔鹿精</t>
  </si>
  <si>
    <t>0637700300</t>
  </si>
  <si>
    <t>东临恶鬼</t>
  </si>
  <si>
    <t>0637900300</t>
  </si>
  <si>
    <t>嗜血猪魔</t>
  </si>
  <si>
    <t>0645500300</t>
  </si>
  <si>
    <t>双镰鼠妖</t>
  </si>
  <si>
    <t>0640500300</t>
  </si>
  <si>
    <t>东临刀魔</t>
  </si>
  <si>
    <t>0640400300</t>
  </si>
  <si>
    <t>恶魔战鼓</t>
  </si>
  <si>
    <t>0637300300</t>
  </si>
  <si>
    <t>赤发妖僧</t>
  </si>
  <si>
    <t>0637200300</t>
  </si>
  <si>
    <t>沙漠魔蛇</t>
  </si>
  <si>
    <r>
      <rPr>
        <sz val="11"/>
        <color theme="1"/>
        <rFont val="Tahoma"/>
        <charset val="134"/>
      </rPr>
      <t>700--800</t>
    </r>
    <r>
      <rPr>
        <sz val="11"/>
        <color theme="1"/>
        <rFont val="宋体"/>
        <charset val="134"/>
      </rPr>
      <t>级地图</t>
    </r>
  </si>
  <si>
    <t>西域恶灵城</t>
  </si>
  <si>
    <t>深渊虫母</t>
  </si>
  <si>
    <t>铁血突袭者</t>
  </si>
  <si>
    <t>0647000300</t>
  </si>
  <si>
    <t>熔岩巨魔</t>
  </si>
  <si>
    <t>东临君王</t>
  </si>
  <si>
    <t>东临巫师</t>
  </si>
  <si>
    <t>诅咒巫师</t>
  </si>
  <si>
    <t>深渊虫皇</t>
  </si>
  <si>
    <t>西域恶灵</t>
  </si>
  <si>
    <t>沙盗弓手</t>
  </si>
  <si>
    <t>0637000300</t>
  </si>
  <si>
    <t>巨刃恶魔</t>
  </si>
  <si>
    <t>0612100300</t>
  </si>
  <si>
    <t>恶魔祭祀</t>
  </si>
  <si>
    <t>0652900300</t>
  </si>
  <si>
    <t>铁血狂徒</t>
  </si>
  <si>
    <t>0646800300</t>
  </si>
  <si>
    <t>西域叛军</t>
  </si>
  <si>
    <t>0681000303</t>
  </si>
  <si>
    <t>西域沙盗</t>
  </si>
  <si>
    <t>0680900303</t>
  </si>
  <si>
    <t>恶灵剑客</t>
  </si>
  <si>
    <t>0680800303</t>
  </si>
  <si>
    <t>强盗头目</t>
  </si>
  <si>
    <t>0680700303</t>
  </si>
  <si>
    <t>强盗统领</t>
  </si>
  <si>
    <t>0680600303</t>
  </si>
  <si>
    <t>沙漠蜘蛛</t>
  </si>
  <si>
    <t>0634400300</t>
  </si>
  <si>
    <t>沙漠魔灵</t>
  </si>
  <si>
    <t>0633100300</t>
  </si>
  <si>
    <t>沙漠恶兽</t>
  </si>
  <si>
    <t>0621300300</t>
  </si>
  <si>
    <t>火焰巨人</t>
  </si>
  <si>
    <t>0633200300</t>
  </si>
  <si>
    <r>
      <rPr>
        <sz val="11"/>
        <color theme="1"/>
        <rFont val="Tahoma"/>
        <charset val="134"/>
      </rPr>
      <t>800--900</t>
    </r>
    <r>
      <rPr>
        <sz val="11"/>
        <color theme="1"/>
        <rFont val="宋体"/>
        <charset val="134"/>
      </rPr>
      <t>级地图</t>
    </r>
  </si>
  <si>
    <t>兰陵津州城</t>
  </si>
  <si>
    <t>深海恶魔</t>
  </si>
  <si>
    <t>血刹魔王</t>
  </si>
  <si>
    <t>牛头人酋长</t>
  </si>
  <si>
    <t>暗夜魔熊</t>
  </si>
  <si>
    <t>黑炎魔王</t>
  </si>
  <si>
    <t>地狱魔龙</t>
  </si>
  <si>
    <t>玄冰魔狼</t>
  </si>
  <si>
    <t>0684000303</t>
  </si>
  <si>
    <t>熊猫酒仙</t>
  </si>
  <si>
    <t>狂战魔猿</t>
  </si>
  <si>
    <t>兰陵亡魂</t>
  </si>
  <si>
    <t>0645700300</t>
  </si>
  <si>
    <t>兰陵蛊虫</t>
  </si>
  <si>
    <t>0652500300</t>
  </si>
  <si>
    <t>兰陵毒虫</t>
  </si>
  <si>
    <t>0651600300</t>
  </si>
  <si>
    <t>恶魔巡守</t>
  </si>
  <si>
    <t>0652800300</t>
  </si>
  <si>
    <t>兰陵统领</t>
  </si>
  <si>
    <t>0652700300</t>
  </si>
  <si>
    <t>兰陵督军</t>
  </si>
  <si>
    <t>0652400300</t>
  </si>
  <si>
    <t>恶灵守卫</t>
  </si>
  <si>
    <t>0699800300</t>
  </si>
  <si>
    <t>剧毒甲虫</t>
  </si>
  <si>
    <t>0651000300</t>
  </si>
  <si>
    <t>邪灵法师</t>
  </si>
  <si>
    <t>0646400300</t>
  </si>
  <si>
    <t>远古守卫</t>
  </si>
  <si>
    <t>0651700300</t>
  </si>
  <si>
    <t>兰陵守卫</t>
  </si>
  <si>
    <t>0652200300</t>
  </si>
  <si>
    <t>蛊族遗民</t>
  </si>
  <si>
    <t>0641700300</t>
  </si>
  <si>
    <t>嗜血藤花</t>
  </si>
  <si>
    <t>0652000300</t>
  </si>
  <si>
    <t>勾魂法师</t>
  </si>
  <si>
    <t>0636900300</t>
  </si>
  <si>
    <r>
      <rPr>
        <sz val="11"/>
        <color theme="1"/>
        <rFont val="Tahoma"/>
        <charset val="134"/>
      </rPr>
      <t>900--1000</t>
    </r>
    <r>
      <rPr>
        <sz val="11"/>
        <color theme="1"/>
        <rFont val="宋体"/>
        <charset val="134"/>
      </rPr>
      <t>级地图</t>
    </r>
  </si>
  <si>
    <t>七星魔帝城</t>
  </si>
  <si>
    <t>魔化巨猿</t>
  </si>
  <si>
    <t>0636200300</t>
  </si>
  <si>
    <t>0630600300</t>
  </si>
  <si>
    <t>双刃恶魔</t>
  </si>
  <si>
    <r>
      <rPr>
        <sz val="11"/>
        <color theme="1"/>
        <rFont val="宋体"/>
        <charset val="134"/>
      </rPr>
      <t>会员地图</t>
    </r>
    <r>
      <rPr>
        <sz val="11"/>
        <color theme="1"/>
        <rFont val="Tahoma"/>
        <charset val="134"/>
      </rPr>
      <t>1</t>
    </r>
  </si>
  <si>
    <t>会员打宝①</t>
  </si>
  <si>
    <r>
      <rPr>
        <sz val="11"/>
        <color theme="1"/>
        <rFont val="宋体"/>
        <charset val="134"/>
      </rPr>
      <t>会员地图的怪物只刷新</t>
    </r>
    <r>
      <rPr>
        <sz val="11"/>
        <color theme="1"/>
        <rFont val="Tahoma"/>
        <charset val="134"/>
      </rPr>
      <t>boss</t>
    </r>
    <r>
      <rPr>
        <sz val="11"/>
        <color theme="1"/>
        <rFont val="宋体"/>
        <charset val="134"/>
      </rPr>
      <t>对应</t>
    </r>
    <r>
      <rPr>
        <sz val="11"/>
        <color theme="1"/>
        <rFont val="Tahoma"/>
        <charset val="134"/>
      </rPr>
      <t>0---1000</t>
    </r>
    <r>
      <rPr>
        <sz val="11"/>
        <color theme="1"/>
        <rFont val="宋体"/>
        <charset val="134"/>
      </rPr>
      <t>级地图刷新</t>
    </r>
  </si>
  <si>
    <r>
      <rPr>
        <sz val="11"/>
        <color theme="1"/>
        <rFont val="Tahoma"/>
        <charset val="134"/>
      </rPr>
      <t>0---100</t>
    </r>
    <r>
      <rPr>
        <sz val="11"/>
        <color theme="1"/>
        <rFont val="宋体"/>
        <charset val="134"/>
      </rPr>
      <t>级地图</t>
    </r>
    <r>
      <rPr>
        <sz val="11"/>
        <color theme="1"/>
        <rFont val="Tahoma"/>
        <charset val="134"/>
      </rPr>
      <t>boss</t>
    </r>
    <r>
      <rPr>
        <sz val="11"/>
        <color theme="1"/>
        <rFont val="宋体"/>
        <charset val="134"/>
      </rPr>
      <t>双倍刷新</t>
    </r>
  </si>
  <si>
    <r>
      <rPr>
        <sz val="11"/>
        <color theme="1"/>
        <rFont val="宋体"/>
        <charset val="134"/>
      </rPr>
      <t>会员地图</t>
    </r>
    <r>
      <rPr>
        <sz val="11"/>
        <color theme="1"/>
        <rFont val="Tahoma"/>
        <charset val="134"/>
      </rPr>
      <t>2</t>
    </r>
  </si>
  <si>
    <t>会员打宝②</t>
  </si>
  <si>
    <r>
      <rPr>
        <sz val="11"/>
        <color theme="1"/>
        <rFont val="Tahoma"/>
        <charset val="134"/>
      </rPr>
      <t>100---200</t>
    </r>
    <r>
      <rPr>
        <sz val="11"/>
        <color theme="1"/>
        <rFont val="宋体"/>
        <charset val="134"/>
      </rPr>
      <t>级地图</t>
    </r>
    <r>
      <rPr>
        <sz val="11"/>
        <color theme="1"/>
        <rFont val="Tahoma"/>
        <charset val="134"/>
      </rPr>
      <t>boss</t>
    </r>
    <r>
      <rPr>
        <sz val="11"/>
        <color theme="1"/>
        <rFont val="宋体"/>
        <charset val="134"/>
      </rPr>
      <t>双倍刷新</t>
    </r>
  </si>
  <si>
    <r>
      <rPr>
        <sz val="11"/>
        <color theme="1"/>
        <rFont val="宋体"/>
        <charset val="134"/>
      </rPr>
      <t>会员地图</t>
    </r>
    <r>
      <rPr>
        <sz val="11"/>
        <color theme="1"/>
        <rFont val="Tahoma"/>
        <charset val="134"/>
      </rPr>
      <t>3</t>
    </r>
  </si>
  <si>
    <t>会员打宝③</t>
  </si>
  <si>
    <r>
      <rPr>
        <sz val="11"/>
        <color theme="1"/>
        <rFont val="Tahoma"/>
        <charset val="134"/>
      </rPr>
      <t>200---300</t>
    </r>
    <r>
      <rPr>
        <sz val="11"/>
        <color theme="1"/>
        <rFont val="宋体"/>
        <charset val="134"/>
      </rPr>
      <t>级地图</t>
    </r>
    <r>
      <rPr>
        <sz val="11"/>
        <color theme="1"/>
        <rFont val="Tahoma"/>
        <charset val="134"/>
      </rPr>
      <t>boss</t>
    </r>
    <r>
      <rPr>
        <sz val="11"/>
        <color theme="1"/>
        <rFont val="宋体"/>
        <charset val="134"/>
      </rPr>
      <t>双倍刷新</t>
    </r>
  </si>
  <si>
    <r>
      <rPr>
        <sz val="11"/>
        <color theme="1"/>
        <rFont val="宋体"/>
        <charset val="134"/>
      </rPr>
      <t>会员地图</t>
    </r>
    <r>
      <rPr>
        <sz val="11"/>
        <color theme="1"/>
        <rFont val="Tahoma"/>
        <charset val="134"/>
      </rPr>
      <t>4</t>
    </r>
  </si>
  <si>
    <t>会员打宝④</t>
  </si>
  <si>
    <r>
      <rPr>
        <sz val="11"/>
        <color theme="1"/>
        <rFont val="Tahoma"/>
        <charset val="134"/>
      </rPr>
      <t>300---400</t>
    </r>
    <r>
      <rPr>
        <sz val="11"/>
        <color theme="1"/>
        <rFont val="宋体"/>
        <charset val="134"/>
      </rPr>
      <t>级地图</t>
    </r>
    <r>
      <rPr>
        <sz val="11"/>
        <color theme="1"/>
        <rFont val="Tahoma"/>
        <charset val="134"/>
      </rPr>
      <t>boss</t>
    </r>
    <r>
      <rPr>
        <sz val="11"/>
        <color theme="1"/>
        <rFont val="宋体"/>
        <charset val="134"/>
      </rPr>
      <t>双倍刷新</t>
    </r>
  </si>
  <si>
    <r>
      <rPr>
        <sz val="11"/>
        <color theme="1"/>
        <rFont val="宋体"/>
        <charset val="134"/>
      </rPr>
      <t>会员地图</t>
    </r>
    <r>
      <rPr>
        <sz val="11"/>
        <color theme="1"/>
        <rFont val="Tahoma"/>
        <charset val="134"/>
      </rPr>
      <t>5</t>
    </r>
  </si>
  <si>
    <t>会员打宝⑤</t>
  </si>
  <si>
    <r>
      <rPr>
        <sz val="11"/>
        <color theme="1"/>
        <rFont val="Tahoma"/>
        <charset val="134"/>
      </rPr>
      <t>400---500</t>
    </r>
    <r>
      <rPr>
        <sz val="11"/>
        <color theme="1"/>
        <rFont val="宋体"/>
        <charset val="134"/>
      </rPr>
      <t>级地图</t>
    </r>
    <r>
      <rPr>
        <sz val="11"/>
        <color theme="1"/>
        <rFont val="Tahoma"/>
        <charset val="134"/>
      </rPr>
      <t>boss</t>
    </r>
    <r>
      <rPr>
        <sz val="11"/>
        <color theme="1"/>
        <rFont val="宋体"/>
        <charset val="134"/>
      </rPr>
      <t>双倍刷新</t>
    </r>
  </si>
  <si>
    <r>
      <rPr>
        <sz val="11"/>
        <color theme="1"/>
        <rFont val="宋体"/>
        <charset val="134"/>
      </rPr>
      <t>会员地图</t>
    </r>
    <r>
      <rPr>
        <sz val="11"/>
        <color theme="1"/>
        <rFont val="Tahoma"/>
        <charset val="134"/>
      </rPr>
      <t>6</t>
    </r>
  </si>
  <si>
    <t>会员打宝⑥</t>
  </si>
  <si>
    <r>
      <rPr>
        <sz val="11"/>
        <color theme="1"/>
        <rFont val="Tahoma"/>
        <charset val="134"/>
      </rPr>
      <t>500---600</t>
    </r>
    <r>
      <rPr>
        <sz val="11"/>
        <color theme="1"/>
        <rFont val="宋体"/>
        <charset val="134"/>
      </rPr>
      <t>级地图</t>
    </r>
    <r>
      <rPr>
        <sz val="11"/>
        <color theme="1"/>
        <rFont val="Tahoma"/>
        <charset val="134"/>
      </rPr>
      <t>boss</t>
    </r>
    <r>
      <rPr>
        <sz val="11"/>
        <color theme="1"/>
        <rFont val="宋体"/>
        <charset val="134"/>
      </rPr>
      <t>双倍刷新</t>
    </r>
  </si>
  <si>
    <r>
      <rPr>
        <sz val="11"/>
        <color theme="1"/>
        <rFont val="宋体"/>
        <charset val="134"/>
      </rPr>
      <t>会员地图</t>
    </r>
    <r>
      <rPr>
        <sz val="11"/>
        <color theme="1"/>
        <rFont val="Tahoma"/>
        <charset val="134"/>
      </rPr>
      <t>7</t>
    </r>
  </si>
  <si>
    <t>会员打宝⑦</t>
  </si>
  <si>
    <r>
      <rPr>
        <sz val="11"/>
        <color theme="1"/>
        <rFont val="Tahoma"/>
        <charset val="134"/>
      </rPr>
      <t>600---700</t>
    </r>
    <r>
      <rPr>
        <sz val="11"/>
        <color theme="1"/>
        <rFont val="宋体"/>
        <charset val="134"/>
      </rPr>
      <t>级地图</t>
    </r>
    <r>
      <rPr>
        <sz val="11"/>
        <color theme="1"/>
        <rFont val="Tahoma"/>
        <charset val="134"/>
      </rPr>
      <t>boss</t>
    </r>
    <r>
      <rPr>
        <sz val="11"/>
        <color theme="1"/>
        <rFont val="宋体"/>
        <charset val="134"/>
      </rPr>
      <t>双倍刷新</t>
    </r>
  </si>
  <si>
    <r>
      <rPr>
        <sz val="11"/>
        <color theme="1"/>
        <rFont val="宋体"/>
        <charset val="134"/>
      </rPr>
      <t>会员地图</t>
    </r>
    <r>
      <rPr>
        <sz val="11"/>
        <color theme="1"/>
        <rFont val="Tahoma"/>
        <charset val="134"/>
      </rPr>
      <t>8</t>
    </r>
  </si>
  <si>
    <t>会员打宝⑧</t>
  </si>
  <si>
    <r>
      <rPr>
        <sz val="11"/>
        <color theme="1"/>
        <rFont val="Tahoma"/>
        <charset val="134"/>
      </rPr>
      <t>700---800</t>
    </r>
    <r>
      <rPr>
        <sz val="11"/>
        <color theme="1"/>
        <rFont val="宋体"/>
        <charset val="134"/>
      </rPr>
      <t>级地图</t>
    </r>
    <r>
      <rPr>
        <sz val="11"/>
        <color theme="1"/>
        <rFont val="Tahoma"/>
        <charset val="134"/>
      </rPr>
      <t>boss</t>
    </r>
    <r>
      <rPr>
        <sz val="11"/>
        <color theme="1"/>
        <rFont val="宋体"/>
        <charset val="134"/>
      </rPr>
      <t>双倍刷新</t>
    </r>
  </si>
  <si>
    <r>
      <rPr>
        <sz val="11"/>
        <color theme="1"/>
        <rFont val="宋体"/>
        <charset val="134"/>
      </rPr>
      <t>会员地图</t>
    </r>
    <r>
      <rPr>
        <sz val="11"/>
        <color theme="1"/>
        <rFont val="Tahoma"/>
        <charset val="134"/>
      </rPr>
      <t>9</t>
    </r>
  </si>
  <si>
    <t>会员打宝⑨</t>
  </si>
  <si>
    <r>
      <rPr>
        <sz val="11"/>
        <color theme="1"/>
        <rFont val="Tahoma"/>
        <charset val="134"/>
      </rPr>
      <t>800---900</t>
    </r>
    <r>
      <rPr>
        <sz val="11"/>
        <color theme="1"/>
        <rFont val="宋体"/>
        <charset val="134"/>
      </rPr>
      <t>级地图</t>
    </r>
    <r>
      <rPr>
        <sz val="11"/>
        <color theme="1"/>
        <rFont val="Tahoma"/>
        <charset val="134"/>
      </rPr>
      <t>boss</t>
    </r>
    <r>
      <rPr>
        <sz val="11"/>
        <color theme="1"/>
        <rFont val="宋体"/>
        <charset val="134"/>
      </rPr>
      <t>双倍刷新</t>
    </r>
  </si>
  <si>
    <r>
      <rPr>
        <sz val="11"/>
        <color theme="1"/>
        <rFont val="宋体"/>
        <charset val="134"/>
      </rPr>
      <t>会员地图</t>
    </r>
    <r>
      <rPr>
        <sz val="11"/>
        <color theme="1"/>
        <rFont val="Tahoma"/>
        <charset val="134"/>
      </rPr>
      <t>10</t>
    </r>
  </si>
  <si>
    <t>会员打宝⑩</t>
  </si>
  <si>
    <r>
      <rPr>
        <sz val="11"/>
        <color theme="1"/>
        <rFont val="Tahoma"/>
        <charset val="134"/>
      </rPr>
      <t>900---1000</t>
    </r>
    <r>
      <rPr>
        <sz val="11"/>
        <color theme="1"/>
        <rFont val="宋体"/>
        <charset val="134"/>
      </rPr>
      <t>级地图</t>
    </r>
    <r>
      <rPr>
        <sz val="11"/>
        <color theme="1"/>
        <rFont val="Tahoma"/>
        <charset val="134"/>
      </rPr>
      <t>boss</t>
    </r>
  </si>
  <si>
    <r>
      <rPr>
        <sz val="11"/>
        <color theme="1"/>
        <rFont val="宋体"/>
        <charset val="134"/>
      </rPr>
      <t>转生地图</t>
    </r>
    <r>
      <rPr>
        <sz val="11"/>
        <color theme="1"/>
        <rFont val="Tahoma"/>
        <charset val="134"/>
      </rPr>
      <t>1-10</t>
    </r>
    <r>
      <rPr>
        <sz val="11"/>
        <color theme="1"/>
        <rFont val="宋体"/>
        <charset val="134"/>
      </rPr>
      <t>转</t>
    </r>
  </si>
  <si>
    <t>古木虫渊</t>
  </si>
  <si>
    <t>转生地图11-20转</t>
  </si>
  <si>
    <t>湖夜拜月</t>
  </si>
  <si>
    <t>转生地图21-30转</t>
  </si>
  <si>
    <t>藏剑山庄</t>
  </si>
  <si>
    <t>转生地图31--40转</t>
  </si>
  <si>
    <t>沙漠迷踪</t>
  </si>
  <si>
    <t>转生地图41--50转</t>
  </si>
  <si>
    <t>恶魔巢穴</t>
  </si>
  <si>
    <t>转生地图51--60转</t>
  </si>
  <si>
    <t>沉沦皇宫</t>
  </si>
  <si>
    <t>沉沦王座</t>
  </si>
  <si>
    <t>转生地图61--70转</t>
  </si>
  <si>
    <t>飘渺秘境</t>
  </si>
  <si>
    <t>转生地图71--80转</t>
  </si>
  <si>
    <t>深海梦魇</t>
  </si>
  <si>
    <t>转生地图81--90转</t>
  </si>
  <si>
    <t>地狱通道</t>
  </si>
  <si>
    <t>地狱战台</t>
  </si>
  <si>
    <t>转生地图91--100转</t>
  </si>
  <si>
    <t>仙魔战场</t>
  </si>
  <si>
    <r>
      <rPr>
        <sz val="11"/>
        <color theme="1"/>
        <rFont val="Tahoma"/>
        <charset val="134"/>
      </rPr>
      <t>900---1000</t>
    </r>
    <r>
      <rPr>
        <sz val="11"/>
        <color theme="1"/>
        <rFont val="宋体"/>
        <charset val="134"/>
      </rPr>
      <t>级地图</t>
    </r>
    <r>
      <rPr>
        <sz val="11"/>
        <color theme="1"/>
        <rFont val="Tahoma"/>
        <charset val="134"/>
      </rPr>
      <t>boss</t>
    </r>
    <r>
      <rPr>
        <sz val="11"/>
        <color theme="1"/>
        <rFont val="宋体"/>
        <charset val="134"/>
      </rPr>
      <t>双倍刷新</t>
    </r>
  </si>
  <si>
    <t>个人副本</t>
  </si>
  <si>
    <t>副本首次进入免费。下次进入需要前三次需要金币、之后进入需要元宝</t>
  </si>
  <si>
    <t>副本设置四个难度：普通、困难、噩梦、地狱</t>
  </si>
  <si>
    <t>通关16个副本之后可以进入下一个难度副本</t>
  </si>
  <si>
    <t>副本名称</t>
  </si>
  <si>
    <t>小怪（怪物缩小）</t>
  </si>
  <si>
    <t>鲜血暗巢（普通、困难、噩梦、地狱）</t>
  </si>
  <si>
    <t>鲜血魔王</t>
  </si>
  <si>
    <t>嗜血僵尸</t>
  </si>
  <si>
    <t>0635000300</t>
  </si>
  <si>
    <t>0634900300</t>
  </si>
  <si>
    <t>0635100300</t>
  </si>
  <si>
    <t>冰冷之原（普通、困难、噩梦、地狱）</t>
  </si>
  <si>
    <t>冰冷魔王</t>
  </si>
  <si>
    <t>冰洞精怪</t>
  </si>
  <si>
    <t>0635800300</t>
  </si>
  <si>
    <t>黑暗森林（普通、困难、噩梦、地狱）</t>
  </si>
  <si>
    <t>暗黑魔王</t>
  </si>
  <si>
    <t>黑暗猎手</t>
  </si>
  <si>
    <t>0619500300</t>
  </si>
  <si>
    <t>埋骨之地（普通、困难、噩梦、地狱）</t>
  </si>
  <si>
    <t>埋骨魔王</t>
  </si>
  <si>
    <t>埋骨妖魔</t>
  </si>
  <si>
    <t>0680000303</t>
  </si>
  <si>
    <t>恶魔僧院（普通、困难、噩梦、地狱）</t>
  </si>
  <si>
    <t>恶魔之王</t>
  </si>
  <si>
    <t>恶灵魔僧</t>
  </si>
  <si>
    <t>乱石高地（普通、困难、噩梦、地狱）</t>
  </si>
  <si>
    <t>暗夜女王</t>
  </si>
  <si>
    <t>暗夜魔兵</t>
  </si>
  <si>
    <t>恐怖森林（普通、困难、噩梦、地狱）</t>
  </si>
  <si>
    <t>恐怖魔王</t>
  </si>
  <si>
    <t>恐怖魔兵</t>
  </si>
  <si>
    <t>0618900300</t>
  </si>
  <si>
    <t>0619000300</t>
  </si>
  <si>
    <t>憎恶囚牢（普通、困难、噩梦、地狱）</t>
  </si>
  <si>
    <t>黄蜂女王</t>
  </si>
  <si>
    <t>憎恶魔兵</t>
  </si>
  <si>
    <t>火焰之河（普通、困难、噩梦、地狱）</t>
  </si>
  <si>
    <t>火焰魔王</t>
  </si>
  <si>
    <t>岩浆魔兵</t>
  </si>
  <si>
    <t>0621400300</t>
  </si>
  <si>
    <t>虫母巢穴（普通、困难、噩梦、地狱）</t>
  </si>
  <si>
    <t>万虫魔王</t>
  </si>
  <si>
    <t>恶魔之虫</t>
  </si>
  <si>
    <t>0604500300</t>
  </si>
  <si>
    <t>镇魔神殿（普通、困难、噩梦、地狱）</t>
  </si>
  <si>
    <t>黑炎魔兵</t>
  </si>
  <si>
    <t>0616500300</t>
  </si>
  <si>
    <t>天荒古阵（普通、困难、噩梦、地狱）</t>
  </si>
  <si>
    <t>天荒魔王</t>
  </si>
  <si>
    <t>1892600002</t>
  </si>
  <si>
    <t>天荒魔兵</t>
  </si>
  <si>
    <t>0681600303</t>
  </si>
  <si>
    <t>狂暴祭坛（普通、困难、噩梦、地狱）</t>
  </si>
  <si>
    <t>狂暴魔王</t>
  </si>
  <si>
    <t>狂暴巨兽</t>
  </si>
  <si>
    <t>上古邪庙（普通、困难、噩梦、地狱）</t>
  </si>
  <si>
    <t>诅咒魔王</t>
  </si>
  <si>
    <t>嗜血邪灵</t>
  </si>
  <si>
    <t>0646500300</t>
  </si>
  <si>
    <t>火焰王座（普通、困难、噩梦、地狱）</t>
  </si>
  <si>
    <t>火焰魔兵</t>
  </si>
  <si>
    <t>永夜暗殿（普通、困难、噩梦、地狱）</t>
  </si>
  <si>
    <t>永夜龙王</t>
  </si>
  <si>
    <t>永夜魔兵</t>
  </si>
  <si>
    <t>地图怪物伤害为固定值，具体如下（暂定，后期调整属性之后再做修改）</t>
  </si>
  <si>
    <t xml:space="preserve">       </t>
  </si>
  <si>
    <r>
      <rPr>
        <sz val="11"/>
        <color theme="1"/>
        <rFont val="Tahoma"/>
        <charset val="134"/>
      </rPr>
      <t>boss</t>
    </r>
    <r>
      <rPr>
        <sz val="11"/>
        <color theme="1"/>
        <rFont val="宋体"/>
        <charset val="134"/>
      </rPr>
      <t>伤害（每两秒）</t>
    </r>
  </si>
  <si>
    <t>小怪伤害(每两秒)</t>
  </si>
  <si>
    <t>第2--4次进入需要金币</t>
  </si>
  <si>
    <t>第五次之后每次进入需要元宝或副本凭证</t>
  </si>
  <si>
    <t>鲜血暗巢（普通）</t>
  </si>
  <si>
    <t>10000</t>
  </si>
  <si>
    <t>冰冷之原（普通）</t>
  </si>
  <si>
    <t>20000</t>
  </si>
  <si>
    <t>黑暗森林（普通）</t>
  </si>
  <si>
    <t>30000</t>
  </si>
  <si>
    <t>埋骨之地（普通）</t>
  </si>
  <si>
    <t>40000</t>
  </si>
  <si>
    <t>恶魔僧院（普通）</t>
  </si>
  <si>
    <t>50000</t>
  </si>
  <si>
    <t>乱石高地（普通）</t>
  </si>
  <si>
    <t>60000</t>
  </si>
  <si>
    <t>蜘蛛森林（普通）</t>
  </si>
  <si>
    <t>70000</t>
  </si>
  <si>
    <t>憎噩囚牢（普通）</t>
  </si>
  <si>
    <t>80000</t>
  </si>
  <si>
    <t>火焰之河（普通）</t>
  </si>
  <si>
    <t>90000</t>
  </si>
  <si>
    <t>虫母巢穴（普通）</t>
  </si>
  <si>
    <t>100000</t>
  </si>
  <si>
    <t>镇魔神殿（普通）</t>
  </si>
  <si>
    <t>110000</t>
  </si>
  <si>
    <t>天荒古阵（普通）</t>
  </si>
  <si>
    <t>120000</t>
  </si>
  <si>
    <t>黑暗祭坛（普通）</t>
  </si>
  <si>
    <t>130000</t>
  </si>
  <si>
    <t>上古邪庙（普通）</t>
  </si>
  <si>
    <t>140000</t>
  </si>
  <si>
    <t>火焰王座（普通）</t>
  </si>
  <si>
    <t>150000</t>
  </si>
  <si>
    <t>永夜暗殿（普通）</t>
  </si>
  <si>
    <t>160000</t>
  </si>
  <si>
    <t>鲜血暗巢（困难）</t>
  </si>
  <si>
    <t>180000</t>
  </si>
  <si>
    <t>冰冷之原（困难）</t>
  </si>
  <si>
    <t>200000</t>
  </si>
  <si>
    <t>黑暗森林（困难）</t>
  </si>
  <si>
    <t>220000</t>
  </si>
  <si>
    <t>埋骨之地（困难）</t>
  </si>
  <si>
    <t>240000</t>
  </si>
  <si>
    <t>恶魔僧院（困难）</t>
  </si>
  <si>
    <t>260000</t>
  </si>
  <si>
    <t>乱石高地（困难）</t>
  </si>
  <si>
    <t>280000</t>
  </si>
  <si>
    <t>蜘蛛森林（困难）</t>
  </si>
  <si>
    <t>300000</t>
  </si>
  <si>
    <t>憎噩囚牢（困难）</t>
  </si>
  <si>
    <t>320000</t>
  </si>
  <si>
    <t>火焰之河（困难）</t>
  </si>
  <si>
    <t>340000</t>
  </si>
  <si>
    <t>虫母巢穴（困难）</t>
  </si>
  <si>
    <t>360000</t>
  </si>
  <si>
    <t>镇魔神殿（困难）</t>
  </si>
  <si>
    <t>380000</t>
  </si>
  <si>
    <t>天荒古阵（困难）</t>
  </si>
  <si>
    <t>400000</t>
  </si>
  <si>
    <t>黑暗祭坛（困难）</t>
  </si>
  <si>
    <t>420000</t>
  </si>
  <si>
    <t>上古邪庙（困难）</t>
  </si>
  <si>
    <t>440000</t>
  </si>
  <si>
    <t>火焰王座（困难）</t>
  </si>
  <si>
    <t>460000</t>
  </si>
  <si>
    <t>永夜暗殿（困难）</t>
  </si>
  <si>
    <t>480000</t>
  </si>
  <si>
    <t>鲜血暗巢（噩梦）</t>
  </si>
  <si>
    <t>520000</t>
  </si>
  <si>
    <t>冰冷之原（噩梦）</t>
  </si>
  <si>
    <t>560000</t>
  </si>
  <si>
    <t>黑暗森林（噩梦）</t>
  </si>
  <si>
    <t>600000</t>
  </si>
  <si>
    <t>埋骨之地（噩梦）</t>
  </si>
  <si>
    <t>640000</t>
  </si>
  <si>
    <t>恶魔僧院（噩梦）</t>
  </si>
  <si>
    <t>680000</t>
  </si>
  <si>
    <t>乱石高地（噩梦）</t>
  </si>
  <si>
    <t>720000</t>
  </si>
  <si>
    <t>蜘蛛森林（噩梦）</t>
  </si>
  <si>
    <t>760000</t>
  </si>
  <si>
    <t>憎噩囚牢（噩梦）</t>
  </si>
  <si>
    <t>800000</t>
  </si>
  <si>
    <t>火焰之河（噩梦）</t>
  </si>
  <si>
    <t>840000</t>
  </si>
  <si>
    <t>虫母巢穴（噩梦）</t>
  </si>
  <si>
    <t>880000</t>
  </si>
  <si>
    <t>镇魔神殿（噩梦）</t>
  </si>
  <si>
    <t>920000</t>
  </si>
  <si>
    <t>天荒古阵（噩梦）</t>
  </si>
  <si>
    <t>960000</t>
  </si>
  <si>
    <t>黑暗祭坛（噩梦）</t>
  </si>
  <si>
    <t>1000000</t>
  </si>
  <si>
    <t>上古邪庙（噩梦）</t>
  </si>
  <si>
    <t>1040000</t>
  </si>
  <si>
    <t>火焰王座（噩梦）</t>
  </si>
  <si>
    <t>1080000</t>
  </si>
  <si>
    <t>永夜暗殿（噩梦）</t>
  </si>
  <si>
    <t>1120000</t>
  </si>
  <si>
    <t>鲜血暗巢（地狱）</t>
  </si>
  <si>
    <t>1200000</t>
  </si>
  <si>
    <t>冰冷之原（地狱）</t>
  </si>
  <si>
    <t>1300000</t>
  </si>
  <si>
    <t>黑暗森林（地狱）</t>
  </si>
  <si>
    <t>1400000</t>
  </si>
  <si>
    <t>埋骨之地（地狱）</t>
  </si>
  <si>
    <t>1500000</t>
  </si>
  <si>
    <t>恶魔僧院（地狱）</t>
  </si>
  <si>
    <t>1600000</t>
  </si>
  <si>
    <t>乱石高地（地狱）</t>
  </si>
  <si>
    <t>1700000</t>
  </si>
  <si>
    <t>蜘蛛森林（地狱）</t>
  </si>
  <si>
    <t>1800000</t>
  </si>
  <si>
    <t>憎噩囚牢（地狱）</t>
  </si>
  <si>
    <t>1900000</t>
  </si>
  <si>
    <t>火焰之河（地狱）</t>
  </si>
  <si>
    <t>2000000</t>
  </si>
  <si>
    <t>虫母巢穴（地狱）</t>
  </si>
  <si>
    <t>2100000</t>
  </si>
  <si>
    <t>镇魔神殿（地狱）</t>
  </si>
  <si>
    <t>2200000</t>
  </si>
  <si>
    <t>天荒古阵（地狱）</t>
  </si>
  <si>
    <t>2300000</t>
  </si>
  <si>
    <t>黑暗祭坛（地狱）</t>
  </si>
  <si>
    <t>2400000</t>
  </si>
  <si>
    <t>上古邪庙（地狱）</t>
  </si>
  <si>
    <t>2500000</t>
  </si>
  <si>
    <t>火焰王座（地狱）</t>
  </si>
  <si>
    <t>2600000</t>
  </si>
  <si>
    <t>永夜暗殿（地狱）</t>
  </si>
  <si>
    <t>2700000</t>
  </si>
  <si>
    <t>副本设立通关时间排行</t>
  </si>
  <si>
    <t>普通难度</t>
  </si>
  <si>
    <t>奖励攻魔道</t>
  </si>
  <si>
    <r>
      <rPr>
        <sz val="11"/>
        <color theme="1"/>
        <rFont val="Tahoma"/>
        <charset val="134"/>
      </rPr>
      <t>16</t>
    </r>
    <r>
      <rPr>
        <sz val="11"/>
        <color theme="1"/>
        <rFont val="宋体"/>
        <charset val="134"/>
      </rPr>
      <t>个副本每个副本</t>
    </r>
  </si>
  <si>
    <t>第1名</t>
  </si>
  <si>
    <t>第2名</t>
  </si>
  <si>
    <t>第3名</t>
  </si>
  <si>
    <t>第4名</t>
  </si>
  <si>
    <t>第5名</t>
  </si>
  <si>
    <t>困难难度</t>
  </si>
  <si>
    <t>噩梦难度</t>
  </si>
  <si>
    <t>地狱难度</t>
  </si>
  <si>
    <t>设置三个主城</t>
  </si>
  <si>
    <t>龙城</t>
  </si>
  <si>
    <t>人物下线之后保留在主城安全区</t>
  </si>
  <si>
    <t>中州城</t>
  </si>
  <si>
    <t>新城</t>
  </si>
  <si>
    <r>
      <rPr>
        <sz val="11"/>
        <color theme="1"/>
        <rFont val="Tahoma"/>
        <charset val="134"/>
      </rPr>
      <t>1</t>
    </r>
    <r>
      <rPr>
        <sz val="11"/>
        <color theme="1"/>
        <rFont val="宋体"/>
        <charset val="134"/>
      </rPr>
      <t>龙城</t>
    </r>
  </si>
  <si>
    <r>
      <rPr>
        <sz val="11"/>
        <color theme="1"/>
        <rFont val="Tahoma"/>
        <charset val="134"/>
      </rPr>
      <t>1</t>
    </r>
    <r>
      <rPr>
        <sz val="11"/>
        <color theme="1"/>
        <rFont val="宋体"/>
        <charset val="134"/>
      </rPr>
      <t>，龙城设置个人副本地图入口（普通级、困难级）</t>
    </r>
  </si>
  <si>
    <t>设置成下线自动回主城</t>
  </si>
  <si>
    <t>新手出生地图</t>
  </si>
  <si>
    <r>
      <rPr>
        <sz val="11"/>
        <color theme="1"/>
        <rFont val="Tahoma"/>
        <charset val="134"/>
      </rPr>
      <t>2</t>
    </r>
    <r>
      <rPr>
        <sz val="11"/>
        <color theme="1"/>
        <rFont val="宋体"/>
        <charset val="134"/>
      </rPr>
      <t>，设置每日材料副本入口（普通和困难级）</t>
    </r>
  </si>
  <si>
    <r>
      <rPr>
        <sz val="11"/>
        <color theme="1"/>
        <rFont val="Tahoma"/>
        <charset val="134"/>
      </rPr>
      <t>3</t>
    </r>
    <r>
      <rPr>
        <sz val="11"/>
        <color theme="1"/>
        <rFont val="宋体"/>
        <charset val="134"/>
      </rPr>
      <t>，设置打宝地图入口：地狱前哨城、恶鬼比奇城、巫妖巫山城、魔龙地狱城</t>
    </r>
  </si>
  <si>
    <r>
      <rPr>
        <sz val="11"/>
        <color theme="1"/>
        <rFont val="Tahoma"/>
        <charset val="134"/>
      </rPr>
      <t>4</t>
    </r>
    <r>
      <rPr>
        <sz val="11"/>
        <color theme="1"/>
        <rFont val="宋体"/>
        <charset val="134"/>
      </rPr>
      <t>，设置转生地图：</t>
    </r>
  </si>
  <si>
    <r>
      <rPr>
        <sz val="11"/>
        <color theme="1"/>
        <rFont val="Tahoma"/>
        <charset val="134"/>
      </rPr>
      <t>5</t>
    </r>
    <r>
      <rPr>
        <sz val="11"/>
        <color theme="1"/>
        <rFont val="宋体"/>
        <charset val="134"/>
      </rPr>
      <t>，设置会员地图入口：</t>
    </r>
  </si>
  <si>
    <r>
      <rPr>
        <sz val="11"/>
        <color theme="1"/>
        <rFont val="Tahoma"/>
        <charset val="134"/>
      </rPr>
      <t>6</t>
    </r>
    <r>
      <rPr>
        <sz val="11"/>
        <color theme="1"/>
        <rFont val="宋体"/>
        <charset val="134"/>
      </rPr>
      <t>，设置其它合成</t>
    </r>
    <r>
      <rPr>
        <sz val="11"/>
        <color theme="1"/>
        <rFont val="Tahoma"/>
        <charset val="134"/>
      </rPr>
      <t>NPC</t>
    </r>
  </si>
  <si>
    <t>7.设置专门摆摊地图</t>
  </si>
  <si>
    <r>
      <rPr>
        <sz val="11"/>
        <color theme="1"/>
        <rFont val="Tahoma"/>
        <charset val="134"/>
      </rPr>
      <t>1</t>
    </r>
    <r>
      <rPr>
        <sz val="11"/>
        <color theme="1"/>
        <rFont val="宋体"/>
        <charset val="134"/>
      </rPr>
      <t>，中州城设置个人副本地图入口（噩梦级）</t>
    </r>
  </si>
  <si>
    <r>
      <rPr>
        <sz val="11"/>
        <color theme="1"/>
        <rFont val="Tahoma"/>
        <charset val="134"/>
      </rPr>
      <t>2</t>
    </r>
    <r>
      <rPr>
        <sz val="11"/>
        <color theme="1"/>
        <rFont val="宋体"/>
        <charset val="134"/>
      </rPr>
      <t>中州城</t>
    </r>
  </si>
  <si>
    <r>
      <rPr>
        <sz val="11"/>
        <color theme="1"/>
        <rFont val="Tahoma"/>
        <charset val="134"/>
      </rPr>
      <t>2</t>
    </r>
    <r>
      <rPr>
        <sz val="11"/>
        <color theme="1"/>
        <rFont val="宋体"/>
        <charset val="134"/>
      </rPr>
      <t>，设置每日材料副本入口（噩梦、地狱）</t>
    </r>
  </si>
  <si>
    <r>
      <rPr>
        <sz val="11"/>
        <color theme="1"/>
        <rFont val="Tahoma"/>
        <charset val="134"/>
      </rPr>
      <t>3</t>
    </r>
    <r>
      <rPr>
        <sz val="11"/>
        <color theme="1"/>
        <rFont val="宋体"/>
        <charset val="134"/>
      </rPr>
      <t>，设置打宝地图入口：魔神泣歌城、东魔临世城、西域恶灵城</t>
    </r>
  </si>
  <si>
    <t>设置专门摆摊地图</t>
  </si>
  <si>
    <r>
      <rPr>
        <sz val="11"/>
        <color theme="1"/>
        <rFont val="Tahoma"/>
        <charset val="134"/>
      </rPr>
      <t>3</t>
    </r>
    <r>
      <rPr>
        <sz val="11"/>
        <color theme="1"/>
        <rFont val="宋体"/>
        <charset val="134"/>
      </rPr>
      <t>新城</t>
    </r>
  </si>
  <si>
    <r>
      <rPr>
        <sz val="11"/>
        <color theme="1"/>
        <rFont val="Tahoma"/>
        <charset val="134"/>
      </rPr>
      <t>1</t>
    </r>
    <r>
      <rPr>
        <sz val="11"/>
        <color theme="1"/>
        <rFont val="宋体"/>
        <charset val="134"/>
      </rPr>
      <t>，新城设置个人副本地图入口（地狱级）</t>
    </r>
  </si>
  <si>
    <r>
      <rPr>
        <sz val="11"/>
        <color theme="1"/>
        <rFont val="Tahoma"/>
        <charset val="134"/>
      </rPr>
      <t>2</t>
    </r>
    <r>
      <rPr>
        <sz val="11"/>
        <color theme="1"/>
        <rFont val="宋体"/>
        <charset val="134"/>
      </rPr>
      <t>，设置每日材料副本入口（神话级）</t>
    </r>
  </si>
  <si>
    <r>
      <rPr>
        <sz val="11"/>
        <color theme="1"/>
        <rFont val="Tahoma"/>
        <charset val="134"/>
      </rPr>
      <t>3</t>
    </r>
    <r>
      <rPr>
        <sz val="11"/>
        <color theme="1"/>
        <rFont val="宋体"/>
        <charset val="134"/>
      </rPr>
      <t>，设置打宝地图入口：兰陵津州城、七星魔帝城</t>
    </r>
  </si>
  <si>
    <t>boss怪物头顶制作称号</t>
  </si>
  <si>
    <t>对应颜色制作</t>
  </si>
  <si>
    <t>称号</t>
  </si>
  <si>
    <t>恶魔BOSS●统领</t>
  </si>
  <si>
    <t>恶魔BOSS●领主</t>
  </si>
  <si>
    <r>
      <rPr>
        <sz val="11"/>
        <color theme="1"/>
        <rFont val="Tahoma"/>
        <charset val="134"/>
      </rPr>
      <t>LV:1000</t>
    </r>
    <r>
      <rPr>
        <sz val="11"/>
        <color theme="1"/>
        <rFont val="宋体"/>
        <charset val="134"/>
      </rPr>
      <t>级</t>
    </r>
  </si>
  <si>
    <r>
      <rPr>
        <sz val="11"/>
        <color theme="1"/>
        <rFont val="Tahoma"/>
        <charset val="134"/>
      </rPr>
      <t>LV:1111</t>
    </r>
    <r>
      <rPr>
        <sz val="11"/>
        <color theme="1"/>
        <rFont val="宋体"/>
        <charset val="134"/>
      </rPr>
      <t>级</t>
    </r>
  </si>
  <si>
    <r>
      <rPr>
        <sz val="11"/>
        <color theme="1"/>
        <rFont val="Tahoma"/>
        <charset val="134"/>
      </rPr>
      <t>LV:2000</t>
    </r>
    <r>
      <rPr>
        <sz val="11"/>
        <color theme="1"/>
        <rFont val="宋体"/>
        <charset val="134"/>
      </rPr>
      <t>级</t>
    </r>
  </si>
  <si>
    <r>
      <rPr>
        <sz val="11"/>
        <color theme="1"/>
        <rFont val="Tahoma"/>
        <charset val="134"/>
      </rPr>
      <t>LV:2222</t>
    </r>
    <r>
      <rPr>
        <sz val="11"/>
        <color theme="1"/>
        <rFont val="宋体"/>
        <charset val="134"/>
      </rPr>
      <t>级</t>
    </r>
  </si>
  <si>
    <t>恶魔BOSS●子爵</t>
  </si>
  <si>
    <t>恶魔BOSS●巨魔</t>
  </si>
  <si>
    <r>
      <rPr>
        <sz val="11"/>
        <color theme="1"/>
        <rFont val="Tahoma"/>
        <charset val="134"/>
      </rPr>
      <t>LV:3000</t>
    </r>
    <r>
      <rPr>
        <sz val="11"/>
        <color theme="1"/>
        <rFont val="宋体"/>
        <charset val="134"/>
      </rPr>
      <t>级</t>
    </r>
  </si>
  <si>
    <r>
      <rPr>
        <sz val="11"/>
        <color theme="1"/>
        <rFont val="Tahoma"/>
        <charset val="134"/>
      </rPr>
      <t>LV:3333</t>
    </r>
    <r>
      <rPr>
        <sz val="11"/>
        <color theme="1"/>
        <rFont val="宋体"/>
        <charset val="134"/>
      </rPr>
      <t>级</t>
    </r>
  </si>
  <si>
    <r>
      <rPr>
        <sz val="11"/>
        <color theme="1"/>
        <rFont val="Tahoma"/>
        <charset val="134"/>
      </rPr>
      <t>LV:4000</t>
    </r>
    <r>
      <rPr>
        <sz val="11"/>
        <color theme="1"/>
        <rFont val="宋体"/>
        <charset val="134"/>
      </rPr>
      <t>级</t>
    </r>
  </si>
  <si>
    <r>
      <rPr>
        <sz val="11"/>
        <color theme="1"/>
        <rFont val="Tahoma"/>
        <charset val="134"/>
      </rPr>
      <t>LV:4444</t>
    </r>
    <r>
      <rPr>
        <sz val="11"/>
        <color theme="1"/>
        <rFont val="宋体"/>
        <charset val="134"/>
      </rPr>
      <t>级</t>
    </r>
  </si>
  <si>
    <t>恶魔BOSS●魔王</t>
  </si>
  <si>
    <t>恶魔BOSS●魔皇</t>
  </si>
  <si>
    <r>
      <rPr>
        <sz val="11"/>
        <color theme="1"/>
        <rFont val="Tahoma"/>
        <charset val="134"/>
      </rPr>
      <t>LV:5000</t>
    </r>
    <r>
      <rPr>
        <sz val="11"/>
        <color theme="1"/>
        <rFont val="宋体"/>
        <charset val="134"/>
      </rPr>
      <t>级</t>
    </r>
  </si>
  <si>
    <r>
      <rPr>
        <sz val="11"/>
        <color theme="1"/>
        <rFont val="Tahoma"/>
        <charset val="134"/>
      </rPr>
      <t>LV:5555</t>
    </r>
    <r>
      <rPr>
        <sz val="11"/>
        <color theme="1"/>
        <rFont val="宋体"/>
        <charset val="134"/>
      </rPr>
      <t>级</t>
    </r>
  </si>
  <si>
    <r>
      <rPr>
        <sz val="11"/>
        <color theme="1"/>
        <rFont val="Tahoma"/>
        <charset val="134"/>
      </rPr>
      <t>LV:6000</t>
    </r>
    <r>
      <rPr>
        <sz val="11"/>
        <color theme="1"/>
        <rFont val="宋体"/>
        <charset val="134"/>
      </rPr>
      <t>级</t>
    </r>
  </si>
  <si>
    <r>
      <rPr>
        <sz val="11"/>
        <color theme="1"/>
        <rFont val="Tahoma"/>
        <charset val="134"/>
      </rPr>
      <t>LV:6666</t>
    </r>
    <r>
      <rPr>
        <sz val="11"/>
        <color theme="1"/>
        <rFont val="宋体"/>
        <charset val="134"/>
      </rPr>
      <t>级</t>
    </r>
  </si>
  <si>
    <t>恶魔BOSS●魔君</t>
  </si>
  <si>
    <t>恶魔BOSS●魔尊</t>
  </si>
  <si>
    <r>
      <rPr>
        <sz val="11"/>
        <color theme="1"/>
        <rFont val="Tahoma"/>
        <charset val="134"/>
      </rPr>
      <t>LV:7000</t>
    </r>
    <r>
      <rPr>
        <sz val="11"/>
        <color theme="1"/>
        <rFont val="宋体"/>
        <charset val="134"/>
      </rPr>
      <t>级</t>
    </r>
  </si>
  <si>
    <r>
      <rPr>
        <sz val="11"/>
        <color theme="1"/>
        <rFont val="Tahoma"/>
        <charset val="134"/>
      </rPr>
      <t>LV:7777</t>
    </r>
    <r>
      <rPr>
        <sz val="11"/>
        <color theme="1"/>
        <rFont val="宋体"/>
        <charset val="134"/>
      </rPr>
      <t>级</t>
    </r>
  </si>
  <si>
    <r>
      <rPr>
        <sz val="11"/>
        <color theme="1"/>
        <rFont val="Tahoma"/>
        <charset val="134"/>
      </rPr>
      <t>LV:8000</t>
    </r>
    <r>
      <rPr>
        <sz val="11"/>
        <color theme="1"/>
        <rFont val="宋体"/>
        <charset val="134"/>
      </rPr>
      <t>级</t>
    </r>
  </si>
  <si>
    <r>
      <rPr>
        <sz val="11"/>
        <color theme="1"/>
        <rFont val="Tahoma"/>
        <charset val="134"/>
      </rPr>
      <t>LV:8888</t>
    </r>
    <r>
      <rPr>
        <sz val="11"/>
        <color theme="1"/>
        <rFont val="宋体"/>
        <charset val="134"/>
      </rPr>
      <t>级</t>
    </r>
  </si>
  <si>
    <t>恶魔BOSS●魔帝</t>
  </si>
  <si>
    <t>恶魔BOSS●魔神</t>
  </si>
  <si>
    <r>
      <rPr>
        <sz val="11"/>
        <color theme="1"/>
        <rFont val="Tahoma"/>
        <charset val="134"/>
      </rPr>
      <t>LV:9000</t>
    </r>
    <r>
      <rPr>
        <sz val="11"/>
        <color theme="1"/>
        <rFont val="宋体"/>
        <charset val="134"/>
      </rPr>
      <t>级</t>
    </r>
  </si>
  <si>
    <r>
      <rPr>
        <sz val="11"/>
        <color theme="1"/>
        <rFont val="Tahoma"/>
        <charset val="134"/>
      </rPr>
      <t>LV:9888</t>
    </r>
    <r>
      <rPr>
        <sz val="11"/>
        <color theme="1"/>
        <rFont val="宋体"/>
        <charset val="134"/>
      </rPr>
      <t>级</t>
    </r>
  </si>
  <si>
    <r>
      <rPr>
        <sz val="11"/>
        <color theme="1"/>
        <rFont val="Tahoma"/>
        <charset val="134"/>
      </rPr>
      <t>LV:9900</t>
    </r>
    <r>
      <rPr>
        <sz val="11"/>
        <color theme="1"/>
        <rFont val="宋体"/>
        <charset val="134"/>
      </rPr>
      <t>级</t>
    </r>
  </si>
  <si>
    <r>
      <rPr>
        <sz val="11"/>
        <color theme="1"/>
        <rFont val="Tahoma"/>
        <charset val="134"/>
      </rPr>
      <t>LV:9999</t>
    </r>
    <r>
      <rPr>
        <sz val="11"/>
        <color theme="1"/>
        <rFont val="宋体"/>
        <charset val="134"/>
      </rPr>
      <t>级</t>
    </r>
  </si>
  <si>
    <t>人物设定技能</t>
  </si>
  <si>
    <t>技能设定为官方固定模板</t>
  </si>
  <si>
    <t>设立一个NPC武术教官，花费一定金币学费学习</t>
  </si>
  <si>
    <t>战士</t>
  </si>
  <si>
    <t>冷却时间</t>
  </si>
  <si>
    <t>技能说明</t>
  </si>
  <si>
    <r>
      <rPr>
        <sz val="11"/>
        <color theme="1"/>
        <rFont val="Tahoma"/>
        <charset val="134"/>
      </rPr>
      <t>1</t>
    </r>
    <r>
      <rPr>
        <sz val="11"/>
        <color theme="1"/>
        <rFont val="宋体"/>
        <charset val="134"/>
      </rPr>
      <t>重技能</t>
    </r>
  </si>
  <si>
    <r>
      <rPr>
        <sz val="11"/>
        <color theme="1"/>
        <rFont val="Tahoma"/>
        <charset val="134"/>
      </rPr>
      <t>200000</t>
    </r>
    <r>
      <rPr>
        <sz val="11"/>
        <color theme="1"/>
        <rFont val="宋体"/>
        <charset val="134"/>
      </rPr>
      <t>金币</t>
    </r>
  </si>
  <si>
    <t>攻杀</t>
  </si>
  <si>
    <r>
      <rPr>
        <sz val="11"/>
        <color theme="1"/>
        <rFont val="Tahoma"/>
        <charset val="134"/>
      </rPr>
      <t>5</t>
    </r>
    <r>
      <rPr>
        <sz val="11"/>
        <color theme="1"/>
        <rFont val="宋体"/>
        <charset val="134"/>
      </rPr>
      <t>次普攻出现一次攻杀</t>
    </r>
  </si>
  <si>
    <r>
      <rPr>
        <sz val="11"/>
        <color theme="1"/>
        <rFont val="Tahoma"/>
        <charset val="134"/>
      </rPr>
      <t>2重技能</t>
    </r>
  </si>
  <si>
    <r>
      <rPr>
        <sz val="11"/>
        <color theme="1"/>
        <rFont val="Tahoma"/>
        <charset val="134"/>
      </rPr>
      <t>500000</t>
    </r>
    <r>
      <rPr>
        <sz val="11"/>
        <color theme="1"/>
        <rFont val="宋体"/>
        <charset val="134"/>
      </rPr>
      <t>金币</t>
    </r>
  </si>
  <si>
    <t>刺杀</t>
  </si>
  <si>
    <r>
      <rPr>
        <sz val="11"/>
        <color theme="1"/>
        <rFont val="Tahoma"/>
        <charset val="134"/>
      </rPr>
      <t>3重技能</t>
    </r>
  </si>
  <si>
    <r>
      <rPr>
        <sz val="11"/>
        <color theme="1"/>
        <rFont val="Tahoma"/>
        <charset val="134"/>
      </rPr>
      <t>1000000</t>
    </r>
    <r>
      <rPr>
        <sz val="11"/>
        <color theme="1"/>
        <rFont val="宋体"/>
        <charset val="134"/>
      </rPr>
      <t>金币</t>
    </r>
  </si>
  <si>
    <t>野蛮冲撞</t>
  </si>
  <si>
    <r>
      <rPr>
        <sz val="11"/>
        <color theme="1"/>
        <rFont val="宋体"/>
        <charset val="134"/>
      </rPr>
      <t>冲撞成功后被施法目标僵直</t>
    </r>
    <r>
      <rPr>
        <sz val="11"/>
        <color theme="1"/>
        <rFont val="Tahoma"/>
        <charset val="134"/>
      </rPr>
      <t>1</t>
    </r>
    <r>
      <rPr>
        <sz val="11"/>
        <color theme="1"/>
        <rFont val="宋体"/>
        <charset val="134"/>
      </rPr>
      <t>秒</t>
    </r>
  </si>
  <si>
    <r>
      <rPr>
        <sz val="11"/>
        <color theme="1"/>
        <rFont val="Tahoma"/>
        <charset val="134"/>
      </rPr>
      <t>4重技能</t>
    </r>
  </si>
  <si>
    <r>
      <rPr>
        <sz val="11"/>
        <color theme="1"/>
        <rFont val="Tahoma"/>
        <charset val="134"/>
      </rPr>
      <t>1500000</t>
    </r>
    <r>
      <rPr>
        <sz val="11"/>
        <color theme="1"/>
        <rFont val="宋体"/>
        <charset val="134"/>
      </rPr>
      <t>金币</t>
    </r>
  </si>
  <si>
    <t>烈火</t>
  </si>
  <si>
    <r>
      <rPr>
        <sz val="11"/>
        <color theme="1"/>
        <rFont val="Tahoma"/>
        <charset val="134"/>
      </rPr>
      <t>5重技能</t>
    </r>
  </si>
  <si>
    <r>
      <rPr>
        <sz val="11"/>
        <color theme="1"/>
        <rFont val="Tahoma"/>
        <charset val="134"/>
      </rPr>
      <t>2000000</t>
    </r>
    <r>
      <rPr>
        <sz val="11"/>
        <color theme="1"/>
        <rFont val="宋体"/>
        <charset val="134"/>
      </rPr>
      <t>金币</t>
    </r>
  </si>
  <si>
    <t>奥义怒火斩</t>
  </si>
  <si>
    <r>
      <rPr>
        <sz val="11"/>
        <color theme="1"/>
        <rFont val="Tahoma"/>
        <charset val="134"/>
      </rPr>
      <t>6重技能</t>
    </r>
  </si>
  <si>
    <r>
      <rPr>
        <sz val="11"/>
        <color theme="1"/>
        <rFont val="Tahoma"/>
        <charset val="134"/>
      </rPr>
      <t>3000000</t>
    </r>
    <r>
      <rPr>
        <sz val="11"/>
        <color theme="1"/>
        <rFont val="宋体"/>
        <charset val="134"/>
      </rPr>
      <t>金币</t>
    </r>
  </si>
  <si>
    <t>裂地斩</t>
  </si>
  <si>
    <t>裂地斩设定为瞬发（没有起手式，不要有停顿感）</t>
  </si>
  <si>
    <r>
      <rPr>
        <sz val="11"/>
        <color theme="1"/>
        <rFont val="Tahoma"/>
        <charset val="134"/>
      </rPr>
      <t>7重技能</t>
    </r>
  </si>
  <si>
    <r>
      <rPr>
        <sz val="11"/>
        <color theme="1"/>
        <rFont val="Tahoma"/>
        <charset val="134"/>
      </rPr>
      <t>5000000</t>
    </r>
    <r>
      <rPr>
        <sz val="11"/>
        <color theme="1"/>
        <rFont val="宋体"/>
        <charset val="134"/>
      </rPr>
      <t>金币</t>
    </r>
  </si>
  <si>
    <t>赋毒术</t>
  </si>
  <si>
    <r>
      <rPr>
        <sz val="11"/>
        <color theme="1"/>
        <rFont val="Tahoma"/>
        <charset val="134"/>
      </rPr>
      <t>1.5</t>
    </r>
    <r>
      <rPr>
        <sz val="11"/>
        <color theme="1"/>
        <rFont val="宋体"/>
        <charset val="134"/>
      </rPr>
      <t>秒</t>
    </r>
  </si>
  <si>
    <t>赋毒术发动后最高可以攻击5个目标，降低目标防御10%。不掉血</t>
  </si>
  <si>
    <r>
      <rPr>
        <sz val="11"/>
        <color theme="1"/>
        <rFont val="Tahoma"/>
        <charset val="134"/>
      </rPr>
      <t>8重技能</t>
    </r>
  </si>
  <si>
    <r>
      <rPr>
        <sz val="11"/>
        <color theme="1"/>
        <rFont val="Tahoma"/>
        <charset val="134"/>
      </rPr>
      <t>10000000</t>
    </r>
    <r>
      <rPr>
        <sz val="11"/>
        <color theme="1"/>
        <rFont val="宋体"/>
        <charset val="134"/>
      </rPr>
      <t>金币</t>
    </r>
  </si>
  <si>
    <t>突斩</t>
  </si>
  <si>
    <t>技能发动后瞬间移动五格位置并发动一次普攻，移动方向为角色正面所向</t>
  </si>
  <si>
    <r>
      <rPr>
        <sz val="11"/>
        <color theme="1"/>
        <rFont val="Tahoma"/>
        <charset val="134"/>
      </rPr>
      <t>9重技能</t>
    </r>
  </si>
  <si>
    <r>
      <rPr>
        <sz val="11"/>
        <color theme="1"/>
        <rFont val="Tahoma"/>
        <charset val="134"/>
      </rPr>
      <t>15000000</t>
    </r>
    <r>
      <rPr>
        <sz val="11"/>
        <color theme="1"/>
        <rFont val="宋体"/>
        <charset val="134"/>
      </rPr>
      <t>金币</t>
    </r>
  </si>
  <si>
    <t>舍命一击</t>
  </si>
  <si>
    <r>
      <rPr>
        <sz val="11"/>
        <color theme="1"/>
        <rFont val="Tahoma"/>
        <charset val="134"/>
      </rPr>
      <t>90</t>
    </r>
    <r>
      <rPr>
        <sz val="11"/>
        <color theme="1"/>
        <rFont val="宋体"/>
        <charset val="134"/>
      </rPr>
      <t>秒</t>
    </r>
  </si>
  <si>
    <t>舍弃自身80%血量。换来忽视目标防御的一击，攻击力为自身攻击属性的3倍</t>
  </si>
  <si>
    <r>
      <rPr>
        <sz val="11"/>
        <color theme="1"/>
        <rFont val="Tahoma"/>
        <charset val="134"/>
      </rPr>
      <t>10重技能</t>
    </r>
  </si>
  <si>
    <r>
      <rPr>
        <sz val="11"/>
        <color theme="1"/>
        <rFont val="Tahoma"/>
        <charset val="134"/>
      </rPr>
      <t>20000000</t>
    </r>
    <r>
      <rPr>
        <sz val="11"/>
        <color theme="1"/>
        <rFont val="宋体"/>
        <charset val="134"/>
      </rPr>
      <t>金币</t>
    </r>
  </si>
  <si>
    <t>召唤魔灵</t>
  </si>
  <si>
    <r>
      <rPr>
        <sz val="11"/>
        <color theme="1"/>
        <rFont val="宋体"/>
        <charset val="134"/>
      </rPr>
      <t>技能设定为</t>
    </r>
    <r>
      <rPr>
        <sz val="11"/>
        <color theme="1"/>
        <rFont val="Tahoma"/>
        <charset val="134"/>
      </rPr>
      <t>10</t>
    </r>
    <r>
      <rPr>
        <sz val="11"/>
        <color theme="1"/>
        <rFont val="宋体"/>
        <charset val="134"/>
      </rPr>
      <t>重，每增加一重威力加大</t>
    </r>
    <r>
      <rPr>
        <sz val="11"/>
        <color theme="1"/>
        <rFont val="Tahoma"/>
        <charset val="134"/>
      </rPr>
      <t>3%</t>
    </r>
  </si>
  <si>
    <t>学习一阶之后才能看到下一阶的学习条件</t>
  </si>
  <si>
    <t>法师</t>
  </si>
  <si>
    <t>魔法盾</t>
  </si>
  <si>
    <t>初级魔法盾物理减伤20%，魔法减伤20%</t>
  </si>
  <si>
    <t>抗拒火环</t>
  </si>
  <si>
    <t>陨星灭世</t>
  </si>
  <si>
    <t>雷龙击</t>
  </si>
  <si>
    <t>冰雨</t>
  </si>
  <si>
    <t>火墙</t>
  </si>
  <si>
    <t>冰箭术</t>
  </si>
  <si>
    <t>化身蝙蝠</t>
  </si>
  <si>
    <t>特殊装备分为：翅膀、勋章、坐骑、盾牌、宝珠、守护、斗笠、法宝</t>
  </si>
  <si>
    <t>翅膀升阶</t>
  </si>
  <si>
    <t>装备强化</t>
  </si>
  <si>
    <r>
      <rPr>
        <sz val="11"/>
        <color theme="1"/>
        <rFont val="宋体"/>
        <charset val="134"/>
      </rPr>
      <t>装备可强化</t>
    </r>
    <r>
      <rPr>
        <sz val="11"/>
        <color theme="1"/>
        <rFont val="Tahoma"/>
        <charset val="134"/>
      </rPr>
      <t>15</t>
    </r>
    <r>
      <rPr>
        <sz val="11"/>
        <color theme="1"/>
        <rFont val="宋体"/>
        <charset val="134"/>
      </rPr>
      <t>次</t>
    </r>
  </si>
  <si>
    <r>
      <rPr>
        <sz val="11"/>
        <color theme="1"/>
        <rFont val="宋体"/>
        <charset val="134"/>
      </rPr>
      <t>装备可蕴魂</t>
    </r>
    <r>
      <rPr>
        <sz val="11"/>
        <color theme="1"/>
        <rFont val="Tahoma"/>
        <charset val="134"/>
      </rPr>
      <t>15</t>
    </r>
    <r>
      <rPr>
        <sz val="11"/>
        <color theme="1"/>
        <rFont val="宋体"/>
        <charset val="134"/>
      </rPr>
      <t>次</t>
    </r>
  </si>
  <si>
    <t>一、</t>
  </si>
  <si>
    <t>强化失败减少一颗星的提升潜质</t>
  </si>
  <si>
    <t>强化成功几率</t>
  </si>
  <si>
    <t>花费金币</t>
  </si>
  <si>
    <r>
      <rPr>
        <sz val="11"/>
        <color theme="1"/>
        <rFont val="宋体"/>
        <charset val="134"/>
      </rPr>
      <t>花费元宝</t>
    </r>
    <r>
      <rPr>
        <sz val="11"/>
        <color theme="1"/>
        <rFont val="Tahoma"/>
        <charset val="134"/>
      </rPr>
      <t>100%</t>
    </r>
    <r>
      <rPr>
        <sz val="11"/>
        <color theme="1"/>
        <rFont val="宋体"/>
        <charset val="134"/>
      </rPr>
      <t>成功</t>
    </r>
  </si>
  <si>
    <t>增加单件装备基础属性</t>
  </si>
  <si>
    <r>
      <rPr>
        <sz val="11"/>
        <color theme="1"/>
        <rFont val="宋体"/>
        <charset val="134"/>
      </rPr>
      <t>加</t>
    </r>
    <r>
      <rPr>
        <sz val="11"/>
        <color theme="1"/>
        <rFont val="Tahoma"/>
        <charset val="134"/>
      </rPr>
      <t>1</t>
    </r>
  </si>
  <si>
    <r>
      <rPr>
        <sz val="11"/>
        <color theme="1"/>
        <rFont val="宋体"/>
        <charset val="134"/>
      </rPr>
      <t>加</t>
    </r>
    <r>
      <rPr>
        <sz val="11"/>
        <color theme="1"/>
        <rFont val="Tahoma"/>
        <charset val="134"/>
      </rPr>
      <t>2</t>
    </r>
  </si>
  <si>
    <r>
      <rPr>
        <sz val="11"/>
        <color theme="1"/>
        <rFont val="宋体"/>
        <charset val="134"/>
      </rPr>
      <t>加</t>
    </r>
    <r>
      <rPr>
        <sz val="11"/>
        <color theme="1"/>
        <rFont val="Tahoma"/>
        <charset val="134"/>
      </rPr>
      <t>3</t>
    </r>
  </si>
  <si>
    <r>
      <rPr>
        <sz val="11"/>
        <color theme="1"/>
        <rFont val="宋体"/>
        <charset val="134"/>
      </rPr>
      <t>加</t>
    </r>
    <r>
      <rPr>
        <sz val="11"/>
        <color theme="1"/>
        <rFont val="Tahoma"/>
        <charset val="134"/>
      </rPr>
      <t>4</t>
    </r>
  </si>
  <si>
    <r>
      <rPr>
        <sz val="11"/>
        <color theme="1"/>
        <rFont val="宋体"/>
        <charset val="134"/>
      </rPr>
      <t>加</t>
    </r>
    <r>
      <rPr>
        <sz val="11"/>
        <color theme="1"/>
        <rFont val="Tahoma"/>
        <charset val="134"/>
      </rPr>
      <t>5</t>
    </r>
  </si>
  <si>
    <r>
      <rPr>
        <sz val="11"/>
        <color theme="1"/>
        <rFont val="宋体"/>
        <charset val="134"/>
      </rPr>
      <t>加</t>
    </r>
    <r>
      <rPr>
        <sz val="11"/>
        <color theme="1"/>
        <rFont val="Tahoma"/>
        <charset val="134"/>
      </rPr>
      <t>6</t>
    </r>
  </si>
  <si>
    <r>
      <rPr>
        <sz val="11"/>
        <color theme="1"/>
        <rFont val="宋体"/>
        <charset val="134"/>
      </rPr>
      <t>加</t>
    </r>
    <r>
      <rPr>
        <sz val="11"/>
        <color theme="1"/>
        <rFont val="Tahoma"/>
        <charset val="134"/>
      </rPr>
      <t>7</t>
    </r>
  </si>
  <si>
    <r>
      <rPr>
        <sz val="11"/>
        <color theme="1"/>
        <rFont val="宋体"/>
        <charset val="134"/>
      </rPr>
      <t>加</t>
    </r>
    <r>
      <rPr>
        <sz val="11"/>
        <color theme="1"/>
        <rFont val="Tahoma"/>
        <charset val="134"/>
      </rPr>
      <t>8</t>
    </r>
  </si>
  <si>
    <r>
      <rPr>
        <sz val="11"/>
        <color theme="1"/>
        <rFont val="宋体"/>
        <charset val="134"/>
      </rPr>
      <t>加</t>
    </r>
    <r>
      <rPr>
        <sz val="11"/>
        <color theme="1"/>
        <rFont val="Tahoma"/>
        <charset val="134"/>
      </rPr>
      <t>9</t>
    </r>
  </si>
  <si>
    <r>
      <rPr>
        <sz val="11"/>
        <color theme="1"/>
        <rFont val="宋体"/>
        <charset val="134"/>
      </rPr>
      <t>加</t>
    </r>
    <r>
      <rPr>
        <sz val="11"/>
        <color theme="1"/>
        <rFont val="Tahoma"/>
        <charset val="134"/>
      </rPr>
      <t>10</t>
    </r>
  </si>
  <si>
    <r>
      <rPr>
        <sz val="11"/>
        <color theme="1"/>
        <rFont val="宋体"/>
        <charset val="134"/>
      </rPr>
      <t>加</t>
    </r>
    <r>
      <rPr>
        <sz val="11"/>
        <color theme="1"/>
        <rFont val="Tahoma"/>
        <charset val="134"/>
      </rPr>
      <t>11</t>
    </r>
  </si>
  <si>
    <r>
      <rPr>
        <sz val="11"/>
        <color theme="1"/>
        <rFont val="宋体"/>
        <charset val="134"/>
      </rPr>
      <t>加</t>
    </r>
    <r>
      <rPr>
        <sz val="11"/>
        <color theme="1"/>
        <rFont val="Tahoma"/>
        <charset val="134"/>
      </rPr>
      <t>12</t>
    </r>
  </si>
  <si>
    <r>
      <rPr>
        <sz val="11"/>
        <color theme="1"/>
        <rFont val="宋体"/>
        <charset val="134"/>
      </rPr>
      <t>加</t>
    </r>
    <r>
      <rPr>
        <sz val="11"/>
        <color theme="1"/>
        <rFont val="Tahoma"/>
        <charset val="134"/>
      </rPr>
      <t>13</t>
    </r>
  </si>
  <si>
    <r>
      <rPr>
        <sz val="11"/>
        <color theme="1"/>
        <rFont val="宋体"/>
        <charset val="134"/>
      </rPr>
      <t>加</t>
    </r>
    <r>
      <rPr>
        <sz val="11"/>
        <color theme="1"/>
        <rFont val="Tahoma"/>
        <charset val="134"/>
      </rPr>
      <t>14</t>
    </r>
  </si>
  <si>
    <r>
      <rPr>
        <sz val="11"/>
        <color theme="1"/>
        <rFont val="宋体"/>
        <charset val="134"/>
      </rPr>
      <t>加</t>
    </r>
    <r>
      <rPr>
        <sz val="11"/>
        <color theme="1"/>
        <rFont val="Tahoma"/>
        <charset val="134"/>
      </rPr>
      <t>15</t>
    </r>
  </si>
  <si>
    <t>二、</t>
  </si>
  <si>
    <t>装备升星</t>
  </si>
  <si>
    <t>升星成功几率</t>
  </si>
  <si>
    <r>
      <rPr>
        <sz val="11"/>
        <color theme="1"/>
        <rFont val="Tahoma"/>
        <charset val="134"/>
      </rPr>
      <t>7星</t>
    </r>
  </si>
  <si>
    <r>
      <rPr>
        <sz val="11"/>
        <color theme="1"/>
        <rFont val="Tahoma"/>
        <charset val="134"/>
      </rPr>
      <t>8星</t>
    </r>
  </si>
  <si>
    <r>
      <rPr>
        <sz val="11"/>
        <color theme="1"/>
        <rFont val="Tahoma"/>
        <charset val="134"/>
      </rPr>
      <t>9星</t>
    </r>
  </si>
  <si>
    <r>
      <rPr>
        <sz val="11"/>
        <color theme="1"/>
        <rFont val="Tahoma"/>
        <charset val="134"/>
      </rPr>
      <t>10星</t>
    </r>
  </si>
  <si>
    <r>
      <rPr>
        <sz val="11"/>
        <color theme="1"/>
        <rFont val="Tahoma"/>
        <charset val="134"/>
      </rPr>
      <t>11星</t>
    </r>
  </si>
  <si>
    <r>
      <rPr>
        <sz val="11"/>
        <color theme="1"/>
        <rFont val="Tahoma"/>
        <charset val="134"/>
      </rPr>
      <t>12星</t>
    </r>
  </si>
  <si>
    <r>
      <rPr>
        <sz val="11"/>
        <color theme="1"/>
        <rFont val="Tahoma"/>
        <charset val="134"/>
      </rPr>
      <t>13星</t>
    </r>
  </si>
  <si>
    <r>
      <rPr>
        <sz val="11"/>
        <color theme="1"/>
        <rFont val="Tahoma"/>
        <charset val="134"/>
      </rPr>
      <t>14星</t>
    </r>
  </si>
  <si>
    <r>
      <rPr>
        <sz val="11"/>
        <color theme="1"/>
        <rFont val="Tahoma"/>
        <charset val="134"/>
      </rPr>
      <t>15星</t>
    </r>
  </si>
  <si>
    <t>三、强化转移、可以转移到不同装备上</t>
  </si>
  <si>
    <t>强化转移</t>
  </si>
  <si>
    <t>费用（金币）</t>
  </si>
  <si>
    <r>
      <rPr>
        <sz val="11"/>
        <color theme="1"/>
        <rFont val="Tahoma"/>
        <charset val="134"/>
      </rPr>
      <t>1</t>
    </r>
    <r>
      <rPr>
        <sz val="11"/>
        <color theme="1"/>
        <rFont val="宋体"/>
        <charset val="134"/>
      </rPr>
      <t>星</t>
    </r>
  </si>
  <si>
    <r>
      <rPr>
        <sz val="11"/>
        <color theme="1"/>
        <rFont val="Tahoma"/>
        <charset val="134"/>
      </rPr>
      <t>2星</t>
    </r>
  </si>
  <si>
    <r>
      <rPr>
        <sz val="11"/>
        <color theme="1"/>
        <rFont val="Tahoma"/>
        <charset val="134"/>
      </rPr>
      <t>3星</t>
    </r>
  </si>
  <si>
    <r>
      <rPr>
        <sz val="11"/>
        <color theme="1"/>
        <rFont val="Tahoma"/>
        <charset val="134"/>
      </rPr>
      <t>4星</t>
    </r>
  </si>
  <si>
    <r>
      <rPr>
        <sz val="11"/>
        <color theme="1"/>
        <rFont val="Tahoma"/>
        <charset val="134"/>
      </rPr>
      <t>5星</t>
    </r>
  </si>
  <si>
    <r>
      <rPr>
        <sz val="11"/>
        <color theme="1"/>
        <rFont val="Tahoma"/>
        <charset val="134"/>
      </rPr>
      <t>6星</t>
    </r>
  </si>
  <si>
    <t>四、</t>
  </si>
  <si>
    <t>装备蕴魂</t>
  </si>
  <si>
    <t>蕴魂回收</t>
  </si>
  <si>
    <t>蕴魂石购买</t>
  </si>
  <si>
    <t>消耗蕴魂</t>
  </si>
  <si>
    <t>增加单件基础属性</t>
  </si>
  <si>
    <t>蕴魂石（中）增加20点魂力、售价100元宝</t>
  </si>
  <si>
    <t>1次</t>
  </si>
  <si>
    <t>蕴魂石（大）增加200点魂力、售价988元宝</t>
  </si>
  <si>
    <t>2次</t>
  </si>
  <si>
    <t>3次</t>
  </si>
  <si>
    <t>4次</t>
  </si>
  <si>
    <t>5次</t>
  </si>
  <si>
    <t>6次</t>
  </si>
  <si>
    <t>7次</t>
  </si>
  <si>
    <t>8次</t>
  </si>
  <si>
    <t>9次</t>
  </si>
  <si>
    <t>10次</t>
  </si>
  <si>
    <t>11次</t>
  </si>
  <si>
    <t>12次</t>
  </si>
  <si>
    <t>13次</t>
  </si>
  <si>
    <t>14次</t>
  </si>
  <si>
    <t>15次</t>
  </si>
  <si>
    <r>
      <rPr>
        <sz val="11"/>
        <color theme="1"/>
        <rFont val="宋体"/>
        <charset val="134"/>
      </rPr>
      <t>魔灵分为</t>
    </r>
    <r>
      <rPr>
        <sz val="11"/>
        <color theme="1"/>
        <rFont val="Tahoma"/>
        <charset val="134"/>
      </rPr>
      <t>30</t>
    </r>
    <r>
      <rPr>
        <sz val="11"/>
        <color theme="1"/>
        <rFont val="宋体"/>
        <charset val="134"/>
      </rPr>
      <t>阶</t>
    </r>
  </si>
  <si>
    <t>魔灵只能打怪，不能打玩家</t>
  </si>
  <si>
    <t>怪物设置成小型的（人物大小的一半）</t>
  </si>
  <si>
    <t>人物初始可召唤一阶魔灵</t>
  </si>
  <si>
    <t>商城出售魔灵令</t>
  </si>
  <si>
    <r>
      <rPr>
        <sz val="11"/>
        <color theme="1"/>
        <rFont val="宋体"/>
        <charset val="134"/>
      </rPr>
      <t>中级魔灵令牌</t>
    </r>
    <r>
      <rPr>
        <sz val="11"/>
        <color theme="1"/>
        <rFont val="Tahoma"/>
        <charset val="134"/>
      </rPr>
      <t>10000</t>
    </r>
    <r>
      <rPr>
        <sz val="11"/>
        <color theme="1"/>
        <rFont val="宋体"/>
        <charset val="134"/>
      </rPr>
      <t>魔灵点</t>
    </r>
    <r>
      <rPr>
        <sz val="11"/>
        <color theme="1"/>
        <rFont val="Tahoma"/>
        <charset val="134"/>
      </rPr>
      <t>=100</t>
    </r>
    <r>
      <rPr>
        <sz val="11"/>
        <color theme="1"/>
        <rFont val="宋体"/>
        <charset val="134"/>
      </rPr>
      <t>元宝</t>
    </r>
  </si>
  <si>
    <t>魔灵有自动检物功能（优先打怪，怪物消灭之后捡物）</t>
  </si>
  <si>
    <r>
      <rPr>
        <sz val="11"/>
        <color theme="1"/>
        <rFont val="宋体"/>
        <charset val="134"/>
      </rPr>
      <t>魔灵进阶条件</t>
    </r>
    <r>
      <rPr>
        <sz val="11"/>
        <color theme="1"/>
        <rFont val="Tahoma"/>
        <charset val="134"/>
      </rPr>
      <t>:</t>
    </r>
    <r>
      <rPr>
        <sz val="11"/>
        <color theme="1"/>
        <rFont val="宋体"/>
        <charset val="134"/>
      </rPr>
      <t>杀死怪物获得魔灵点，通过魔灵点进阶魔灵</t>
    </r>
  </si>
  <si>
    <r>
      <rPr>
        <sz val="11"/>
        <color theme="1"/>
        <rFont val="宋体"/>
        <charset val="134"/>
      </rPr>
      <t>高级魔灵令牌</t>
    </r>
    <r>
      <rPr>
        <sz val="11"/>
        <color theme="1"/>
        <rFont val="Tahoma"/>
        <charset val="134"/>
      </rPr>
      <t>100000</t>
    </r>
    <r>
      <rPr>
        <sz val="11"/>
        <color theme="1"/>
        <rFont val="宋体"/>
        <charset val="134"/>
      </rPr>
      <t>魔灵点</t>
    </r>
    <r>
      <rPr>
        <sz val="11"/>
        <color theme="1"/>
        <rFont val="Tahoma"/>
        <charset val="134"/>
      </rPr>
      <t>=988</t>
    </r>
    <r>
      <rPr>
        <sz val="11"/>
        <color theme="1"/>
        <rFont val="宋体"/>
        <charset val="134"/>
      </rPr>
      <t>元宝</t>
    </r>
  </si>
  <si>
    <t>击杀怪物血量百分比</t>
  </si>
  <si>
    <t>外形图片</t>
  </si>
  <si>
    <t>魔灵名称</t>
  </si>
  <si>
    <t>攻击力</t>
  </si>
  <si>
    <t>防御</t>
  </si>
  <si>
    <t>升级需求魔灵点</t>
  </si>
  <si>
    <t>加成属性</t>
  </si>
  <si>
    <t>物防魔防</t>
  </si>
  <si>
    <t>时间</t>
  </si>
  <si>
    <t>百分比</t>
  </si>
  <si>
    <t>0685800303</t>
  </si>
  <si>
    <t>弓箭骷髅</t>
  </si>
  <si>
    <t>90秒</t>
  </si>
  <si>
    <t>0685600303</t>
  </si>
  <si>
    <t>刀剑骷髅</t>
  </si>
  <si>
    <t>89秒</t>
  </si>
  <si>
    <t>0685700303</t>
  </si>
  <si>
    <t>88秒</t>
  </si>
  <si>
    <t>铁索尸王</t>
  </si>
  <si>
    <t>87秒</t>
  </si>
  <si>
    <t>寒冰魔狼</t>
  </si>
  <si>
    <t>86秒</t>
  </si>
  <si>
    <t>85秒</t>
  </si>
  <si>
    <t>牛魔将军</t>
  </si>
  <si>
    <t>84秒</t>
  </si>
  <si>
    <t>83秒</t>
  </si>
  <si>
    <t>82秒</t>
  </si>
  <si>
    <t>巨力牛王</t>
  </si>
  <si>
    <t>81秒</t>
  </si>
  <si>
    <t>恶魔巫师</t>
  </si>
  <si>
    <t>80秒</t>
  </si>
  <si>
    <t>0685200303</t>
  </si>
  <si>
    <t>骷髅之王</t>
  </si>
  <si>
    <t>79秒</t>
  </si>
  <si>
    <t>火焰神虎</t>
  </si>
  <si>
    <t>78秒</t>
  </si>
  <si>
    <t>深渊恶魔</t>
  </si>
  <si>
    <t>77秒</t>
  </si>
  <si>
    <t>76秒</t>
  </si>
  <si>
    <t>暗黑女王</t>
  </si>
  <si>
    <t>75秒</t>
  </si>
  <si>
    <t>蛮荒魔王</t>
  </si>
  <si>
    <t>74秒</t>
  </si>
  <si>
    <t>73秒</t>
  </si>
  <si>
    <t>72秒</t>
  </si>
  <si>
    <t>0685300303</t>
  </si>
  <si>
    <t>万魔魔王</t>
  </si>
  <si>
    <t>71秒</t>
  </si>
  <si>
    <t>70秒</t>
  </si>
  <si>
    <t>69秒</t>
  </si>
  <si>
    <t>68秒</t>
  </si>
  <si>
    <t>0684600303</t>
  </si>
  <si>
    <t>邪恶珠女</t>
  </si>
  <si>
    <t>67秒</t>
  </si>
  <si>
    <t>0685400303</t>
  </si>
  <si>
    <t>蜘蛛女王</t>
  </si>
  <si>
    <t>66秒</t>
  </si>
  <si>
    <t>0684400303</t>
  </si>
  <si>
    <t>四臂修罗</t>
  </si>
  <si>
    <t>65秒</t>
  </si>
  <si>
    <t>64秒</t>
  </si>
  <si>
    <t>恶灵龙王</t>
  </si>
  <si>
    <t>63秒</t>
  </si>
  <si>
    <t>地狱魔君</t>
  </si>
  <si>
    <t>62秒</t>
  </si>
  <si>
    <t>60秒</t>
  </si>
  <si>
    <t>金币回收</t>
  </si>
  <si>
    <t>刀甲（单件）</t>
  </si>
  <si>
    <t>首饰（单件）</t>
  </si>
  <si>
    <t>人民币点回收</t>
  </si>
  <si>
    <t>刀甲套</t>
  </si>
  <si>
    <t>鞋子腰带两件套</t>
  </si>
  <si>
    <t>装备回收，在背包里面增加一个按钮</t>
  </si>
  <si>
    <t>按阶数设置回收分类</t>
  </si>
  <si>
    <r>
      <rPr>
        <sz val="11"/>
        <color theme="1"/>
        <rFont val="宋体"/>
        <charset val="134"/>
      </rPr>
      <t>人民币回收点设置成</t>
    </r>
    <r>
      <rPr>
        <sz val="11"/>
        <color theme="1"/>
        <rFont val="Tahoma"/>
        <charset val="134"/>
      </rPr>
      <t>NPC</t>
    </r>
  </si>
  <si>
    <t>使用人民币点增加相应累计充值记录</t>
  </si>
  <si>
    <r>
      <rPr>
        <sz val="11"/>
        <color theme="1"/>
        <rFont val="Tahoma"/>
        <charset val="134"/>
      </rPr>
      <t>51</t>
    </r>
    <r>
      <rPr>
        <sz val="11"/>
        <color theme="1"/>
        <rFont val="宋体"/>
        <charset val="134"/>
      </rPr>
      <t>阶</t>
    </r>
  </si>
  <si>
    <r>
      <rPr>
        <sz val="11"/>
        <color theme="1"/>
        <rFont val="宋体"/>
        <charset val="134"/>
      </rPr>
      <t>转生设置</t>
    </r>
    <r>
      <rPr>
        <sz val="11"/>
        <color theme="1"/>
        <rFont val="Tahoma"/>
        <charset val="134"/>
      </rPr>
      <t>99</t>
    </r>
    <r>
      <rPr>
        <sz val="11"/>
        <color theme="1"/>
        <rFont val="宋体"/>
        <charset val="134"/>
      </rPr>
      <t>转</t>
    </r>
  </si>
  <si>
    <t>每次降一级可获得修为</t>
  </si>
  <si>
    <t>每次降级需要金币数量</t>
  </si>
  <si>
    <t>100——199</t>
  </si>
  <si>
    <t>一颗初级转生丹获得100修为</t>
  </si>
  <si>
    <t>200——299</t>
  </si>
  <si>
    <t>一颗高级转生丹获得1000修为</t>
  </si>
  <si>
    <t>300——399</t>
  </si>
  <si>
    <t>一颗超级级转生丹获得10000修为</t>
  </si>
  <si>
    <t>400——499</t>
  </si>
  <si>
    <t>500——599</t>
  </si>
  <si>
    <t>商城出售转生丹</t>
  </si>
  <si>
    <t>600——699</t>
  </si>
  <si>
    <t>700——799</t>
  </si>
  <si>
    <t>高级转生丹售价488元宝</t>
  </si>
  <si>
    <t>800——899</t>
  </si>
  <si>
    <t>超级转生丹售价4800元宝</t>
  </si>
  <si>
    <t>900——949</t>
  </si>
  <si>
    <t>950——1000</t>
  </si>
  <si>
    <r>
      <rPr>
        <sz val="11"/>
        <color theme="1"/>
        <rFont val="Tahoma"/>
        <charset val="134"/>
      </rPr>
      <t>100</t>
    </r>
    <r>
      <rPr>
        <sz val="11"/>
        <color theme="1"/>
        <rFont val="宋体"/>
        <charset val="134"/>
      </rPr>
      <t>级之后可以转生</t>
    </r>
  </si>
  <si>
    <r>
      <rPr>
        <sz val="11"/>
        <color theme="1"/>
        <rFont val="宋体"/>
        <charset val="134"/>
      </rPr>
      <t>修为总数</t>
    </r>
    <r>
      <rPr>
        <sz val="11"/>
        <color theme="1"/>
        <rFont val="Tahoma"/>
        <charset val="134"/>
      </rPr>
      <t>11049000</t>
    </r>
  </si>
  <si>
    <t>修为消耗</t>
  </si>
  <si>
    <t>增加攻击下限</t>
  </si>
  <si>
    <t>增加攻击上限</t>
  </si>
  <si>
    <r>
      <rPr>
        <sz val="11"/>
        <color theme="1"/>
        <rFont val="Tahoma"/>
        <charset val="134"/>
      </rPr>
      <t>1</t>
    </r>
    <r>
      <rPr>
        <sz val="11"/>
        <color theme="1"/>
        <rFont val="宋体"/>
        <charset val="134"/>
      </rPr>
      <t>转</t>
    </r>
  </si>
  <si>
    <r>
      <rPr>
        <sz val="11"/>
        <color theme="1"/>
        <rFont val="Tahoma"/>
        <charset val="134"/>
      </rPr>
      <t>2转</t>
    </r>
  </si>
  <si>
    <r>
      <rPr>
        <sz val="11"/>
        <color theme="1"/>
        <rFont val="Tahoma"/>
        <charset val="134"/>
      </rPr>
      <t>3转</t>
    </r>
  </si>
  <si>
    <r>
      <rPr>
        <sz val="11"/>
        <color theme="1"/>
        <rFont val="Tahoma"/>
        <charset val="134"/>
      </rPr>
      <t>4转</t>
    </r>
  </si>
  <si>
    <r>
      <rPr>
        <sz val="11"/>
        <color theme="1"/>
        <rFont val="Tahoma"/>
        <charset val="134"/>
      </rPr>
      <t>5转</t>
    </r>
  </si>
  <si>
    <r>
      <rPr>
        <sz val="11"/>
        <color theme="1"/>
        <rFont val="Tahoma"/>
        <charset val="134"/>
      </rPr>
      <t>6转</t>
    </r>
  </si>
  <si>
    <r>
      <rPr>
        <sz val="11"/>
        <color theme="1"/>
        <rFont val="Tahoma"/>
        <charset val="134"/>
      </rPr>
      <t>7转</t>
    </r>
  </si>
  <si>
    <r>
      <rPr>
        <sz val="11"/>
        <color theme="1"/>
        <rFont val="Tahoma"/>
        <charset val="134"/>
      </rPr>
      <t>8转</t>
    </r>
  </si>
  <si>
    <r>
      <rPr>
        <sz val="11"/>
        <color theme="1"/>
        <rFont val="Tahoma"/>
        <charset val="134"/>
      </rPr>
      <t>9转</t>
    </r>
  </si>
  <si>
    <r>
      <rPr>
        <sz val="11"/>
        <color theme="1"/>
        <rFont val="Tahoma"/>
        <charset val="134"/>
      </rPr>
      <t>10转</t>
    </r>
  </si>
  <si>
    <r>
      <rPr>
        <sz val="11"/>
        <color theme="1"/>
        <rFont val="Tahoma"/>
        <charset val="134"/>
      </rPr>
      <t>11转</t>
    </r>
  </si>
  <si>
    <r>
      <rPr>
        <sz val="11"/>
        <color theme="1"/>
        <rFont val="Tahoma"/>
        <charset val="134"/>
      </rPr>
      <t>12转</t>
    </r>
  </si>
  <si>
    <r>
      <rPr>
        <sz val="11"/>
        <color theme="1"/>
        <rFont val="Tahoma"/>
        <charset val="134"/>
      </rPr>
      <t>13转</t>
    </r>
  </si>
  <si>
    <r>
      <rPr>
        <sz val="11"/>
        <color theme="1"/>
        <rFont val="Tahoma"/>
        <charset val="134"/>
      </rPr>
      <t>14转</t>
    </r>
  </si>
  <si>
    <r>
      <rPr>
        <sz val="11"/>
        <color theme="1"/>
        <rFont val="Tahoma"/>
        <charset val="134"/>
      </rPr>
      <t>15转</t>
    </r>
  </si>
  <si>
    <r>
      <rPr>
        <sz val="11"/>
        <color theme="1"/>
        <rFont val="Tahoma"/>
        <charset val="134"/>
      </rPr>
      <t>16转</t>
    </r>
  </si>
  <si>
    <r>
      <rPr>
        <sz val="11"/>
        <color theme="1"/>
        <rFont val="Tahoma"/>
        <charset val="134"/>
      </rPr>
      <t>17转</t>
    </r>
  </si>
  <si>
    <r>
      <rPr>
        <sz val="11"/>
        <color theme="1"/>
        <rFont val="Tahoma"/>
        <charset val="134"/>
      </rPr>
      <t>18转</t>
    </r>
  </si>
  <si>
    <r>
      <rPr>
        <sz val="11"/>
        <color theme="1"/>
        <rFont val="Tahoma"/>
        <charset val="134"/>
      </rPr>
      <t>19转</t>
    </r>
  </si>
  <si>
    <r>
      <rPr>
        <sz val="11"/>
        <color theme="1"/>
        <rFont val="Tahoma"/>
        <charset val="134"/>
      </rPr>
      <t>20转</t>
    </r>
  </si>
  <si>
    <r>
      <rPr>
        <sz val="11"/>
        <color theme="1"/>
        <rFont val="Tahoma"/>
        <charset val="134"/>
      </rPr>
      <t>21转</t>
    </r>
  </si>
  <si>
    <r>
      <rPr>
        <sz val="11"/>
        <color theme="1"/>
        <rFont val="Tahoma"/>
        <charset val="134"/>
      </rPr>
      <t>22转</t>
    </r>
  </si>
  <si>
    <r>
      <rPr>
        <sz val="11"/>
        <color theme="1"/>
        <rFont val="Tahoma"/>
        <charset val="134"/>
      </rPr>
      <t>23转</t>
    </r>
  </si>
  <si>
    <r>
      <rPr>
        <sz val="11"/>
        <color theme="1"/>
        <rFont val="Tahoma"/>
        <charset val="134"/>
      </rPr>
      <t>24转</t>
    </r>
  </si>
  <si>
    <r>
      <rPr>
        <sz val="11"/>
        <color theme="1"/>
        <rFont val="Tahoma"/>
        <charset val="134"/>
      </rPr>
      <t>25转</t>
    </r>
  </si>
  <si>
    <r>
      <rPr>
        <sz val="11"/>
        <color theme="1"/>
        <rFont val="Tahoma"/>
        <charset val="134"/>
      </rPr>
      <t>26转</t>
    </r>
  </si>
  <si>
    <r>
      <rPr>
        <sz val="11"/>
        <color theme="1"/>
        <rFont val="Tahoma"/>
        <charset val="134"/>
      </rPr>
      <t>27转</t>
    </r>
  </si>
  <si>
    <r>
      <rPr>
        <sz val="11"/>
        <color theme="1"/>
        <rFont val="Tahoma"/>
        <charset val="134"/>
      </rPr>
      <t>28转</t>
    </r>
  </si>
  <si>
    <r>
      <rPr>
        <sz val="11"/>
        <color theme="1"/>
        <rFont val="Tahoma"/>
        <charset val="134"/>
      </rPr>
      <t>29转</t>
    </r>
  </si>
  <si>
    <r>
      <rPr>
        <sz val="11"/>
        <color theme="1"/>
        <rFont val="Tahoma"/>
        <charset val="134"/>
      </rPr>
      <t>30转</t>
    </r>
  </si>
  <si>
    <r>
      <rPr>
        <sz val="11"/>
        <color theme="1"/>
        <rFont val="Tahoma"/>
        <charset val="134"/>
      </rPr>
      <t>31转</t>
    </r>
  </si>
  <si>
    <r>
      <rPr>
        <sz val="11"/>
        <color theme="1"/>
        <rFont val="Tahoma"/>
        <charset val="134"/>
      </rPr>
      <t>32转</t>
    </r>
  </si>
  <si>
    <r>
      <rPr>
        <sz val="11"/>
        <color theme="1"/>
        <rFont val="Tahoma"/>
        <charset val="134"/>
      </rPr>
      <t>33转</t>
    </r>
  </si>
  <si>
    <r>
      <rPr>
        <sz val="11"/>
        <color theme="1"/>
        <rFont val="Tahoma"/>
        <charset val="134"/>
      </rPr>
      <t>34转</t>
    </r>
  </si>
  <si>
    <r>
      <rPr>
        <sz val="11"/>
        <color theme="1"/>
        <rFont val="Tahoma"/>
        <charset val="134"/>
      </rPr>
      <t>35转</t>
    </r>
  </si>
  <si>
    <r>
      <rPr>
        <sz val="11"/>
        <color theme="1"/>
        <rFont val="Tahoma"/>
        <charset val="134"/>
      </rPr>
      <t>36转</t>
    </r>
  </si>
  <si>
    <r>
      <rPr>
        <sz val="11"/>
        <color theme="1"/>
        <rFont val="Tahoma"/>
        <charset val="134"/>
      </rPr>
      <t>37转</t>
    </r>
  </si>
  <si>
    <r>
      <rPr>
        <sz val="11"/>
        <color theme="1"/>
        <rFont val="Tahoma"/>
        <charset val="134"/>
      </rPr>
      <t>38转</t>
    </r>
  </si>
  <si>
    <r>
      <rPr>
        <sz val="11"/>
        <color theme="1"/>
        <rFont val="Tahoma"/>
        <charset val="134"/>
      </rPr>
      <t>39转</t>
    </r>
  </si>
  <si>
    <r>
      <rPr>
        <sz val="11"/>
        <color theme="1"/>
        <rFont val="Tahoma"/>
        <charset val="134"/>
      </rPr>
      <t>40转</t>
    </r>
  </si>
  <si>
    <r>
      <rPr>
        <sz val="11"/>
        <color theme="1"/>
        <rFont val="Tahoma"/>
        <charset val="134"/>
      </rPr>
      <t>41转</t>
    </r>
  </si>
  <si>
    <r>
      <rPr>
        <sz val="11"/>
        <color theme="1"/>
        <rFont val="Tahoma"/>
        <charset val="134"/>
      </rPr>
      <t>42转</t>
    </r>
  </si>
  <si>
    <r>
      <rPr>
        <sz val="11"/>
        <color theme="1"/>
        <rFont val="Tahoma"/>
        <charset val="134"/>
      </rPr>
      <t>43转</t>
    </r>
  </si>
  <si>
    <r>
      <rPr>
        <sz val="11"/>
        <color theme="1"/>
        <rFont val="Tahoma"/>
        <charset val="134"/>
      </rPr>
      <t>44转</t>
    </r>
  </si>
  <si>
    <r>
      <rPr>
        <sz val="11"/>
        <color theme="1"/>
        <rFont val="Tahoma"/>
        <charset val="134"/>
      </rPr>
      <t>45转</t>
    </r>
  </si>
  <si>
    <r>
      <rPr>
        <sz val="11"/>
        <color theme="1"/>
        <rFont val="Tahoma"/>
        <charset val="134"/>
      </rPr>
      <t>46转</t>
    </r>
  </si>
  <si>
    <r>
      <rPr>
        <sz val="11"/>
        <color theme="1"/>
        <rFont val="Tahoma"/>
        <charset val="134"/>
      </rPr>
      <t>47转</t>
    </r>
  </si>
  <si>
    <r>
      <rPr>
        <sz val="11"/>
        <color theme="1"/>
        <rFont val="Tahoma"/>
        <charset val="134"/>
      </rPr>
      <t>48转</t>
    </r>
  </si>
  <si>
    <r>
      <rPr>
        <sz val="11"/>
        <color theme="1"/>
        <rFont val="Tahoma"/>
        <charset val="134"/>
      </rPr>
      <t>49转</t>
    </r>
  </si>
  <si>
    <r>
      <rPr>
        <sz val="11"/>
        <color theme="1"/>
        <rFont val="Tahoma"/>
        <charset val="134"/>
      </rPr>
      <t>50转</t>
    </r>
  </si>
  <si>
    <r>
      <rPr>
        <sz val="11"/>
        <color theme="1"/>
        <rFont val="Tahoma"/>
        <charset val="134"/>
      </rPr>
      <t>51转</t>
    </r>
  </si>
  <si>
    <r>
      <rPr>
        <sz val="11"/>
        <color theme="1"/>
        <rFont val="Tahoma"/>
        <charset val="134"/>
      </rPr>
      <t>52转</t>
    </r>
  </si>
  <si>
    <r>
      <rPr>
        <sz val="11"/>
        <color theme="1"/>
        <rFont val="Tahoma"/>
        <charset val="134"/>
      </rPr>
      <t>53转</t>
    </r>
  </si>
  <si>
    <r>
      <rPr>
        <sz val="11"/>
        <color theme="1"/>
        <rFont val="Tahoma"/>
        <charset val="134"/>
      </rPr>
      <t>54转</t>
    </r>
  </si>
  <si>
    <r>
      <rPr>
        <sz val="11"/>
        <color theme="1"/>
        <rFont val="Tahoma"/>
        <charset val="134"/>
      </rPr>
      <t>55转</t>
    </r>
  </si>
  <si>
    <r>
      <rPr>
        <sz val="11"/>
        <color theme="1"/>
        <rFont val="Tahoma"/>
        <charset val="134"/>
      </rPr>
      <t>56转</t>
    </r>
  </si>
  <si>
    <r>
      <rPr>
        <sz val="11"/>
        <color theme="1"/>
        <rFont val="Tahoma"/>
        <charset val="134"/>
      </rPr>
      <t>57转</t>
    </r>
  </si>
  <si>
    <r>
      <rPr>
        <sz val="11"/>
        <color theme="1"/>
        <rFont val="Tahoma"/>
        <charset val="134"/>
      </rPr>
      <t>58转</t>
    </r>
  </si>
  <si>
    <r>
      <rPr>
        <sz val="11"/>
        <color theme="1"/>
        <rFont val="Tahoma"/>
        <charset val="134"/>
      </rPr>
      <t>59转</t>
    </r>
  </si>
  <si>
    <r>
      <rPr>
        <sz val="11"/>
        <color theme="1"/>
        <rFont val="Tahoma"/>
        <charset val="134"/>
      </rPr>
      <t>60转</t>
    </r>
  </si>
  <si>
    <r>
      <rPr>
        <sz val="11"/>
        <color theme="1"/>
        <rFont val="Tahoma"/>
        <charset val="134"/>
      </rPr>
      <t>61转</t>
    </r>
  </si>
  <si>
    <r>
      <rPr>
        <sz val="11"/>
        <color theme="1"/>
        <rFont val="Tahoma"/>
        <charset val="134"/>
      </rPr>
      <t>62转</t>
    </r>
  </si>
  <si>
    <r>
      <rPr>
        <sz val="11"/>
        <color theme="1"/>
        <rFont val="Tahoma"/>
        <charset val="134"/>
      </rPr>
      <t>63转</t>
    </r>
  </si>
  <si>
    <r>
      <rPr>
        <sz val="11"/>
        <color theme="1"/>
        <rFont val="Tahoma"/>
        <charset val="134"/>
      </rPr>
      <t>64转</t>
    </r>
  </si>
  <si>
    <r>
      <rPr>
        <sz val="11"/>
        <color theme="1"/>
        <rFont val="Tahoma"/>
        <charset val="134"/>
      </rPr>
      <t>65转</t>
    </r>
  </si>
  <si>
    <r>
      <rPr>
        <sz val="11"/>
        <color theme="1"/>
        <rFont val="Tahoma"/>
        <charset val="134"/>
      </rPr>
      <t>66转</t>
    </r>
  </si>
  <si>
    <r>
      <rPr>
        <sz val="11"/>
        <color theme="1"/>
        <rFont val="Tahoma"/>
        <charset val="134"/>
      </rPr>
      <t>67转</t>
    </r>
  </si>
  <si>
    <r>
      <rPr>
        <sz val="11"/>
        <color theme="1"/>
        <rFont val="Tahoma"/>
        <charset val="134"/>
      </rPr>
      <t>68转</t>
    </r>
  </si>
  <si>
    <r>
      <rPr>
        <sz val="11"/>
        <color theme="1"/>
        <rFont val="Tahoma"/>
        <charset val="134"/>
      </rPr>
      <t>69转</t>
    </r>
  </si>
  <si>
    <r>
      <rPr>
        <sz val="11"/>
        <color theme="1"/>
        <rFont val="Tahoma"/>
        <charset val="134"/>
      </rPr>
      <t>70转</t>
    </r>
  </si>
  <si>
    <r>
      <rPr>
        <sz val="11"/>
        <color theme="1"/>
        <rFont val="Tahoma"/>
        <charset val="134"/>
      </rPr>
      <t>71转</t>
    </r>
  </si>
  <si>
    <r>
      <rPr>
        <sz val="11"/>
        <color theme="1"/>
        <rFont val="Tahoma"/>
        <charset val="134"/>
      </rPr>
      <t>72转</t>
    </r>
  </si>
  <si>
    <r>
      <rPr>
        <sz val="11"/>
        <color theme="1"/>
        <rFont val="Tahoma"/>
        <charset val="134"/>
      </rPr>
      <t>73转</t>
    </r>
  </si>
  <si>
    <r>
      <rPr>
        <sz val="11"/>
        <color theme="1"/>
        <rFont val="Tahoma"/>
        <charset val="134"/>
      </rPr>
      <t>74转</t>
    </r>
  </si>
  <si>
    <r>
      <rPr>
        <sz val="11"/>
        <color theme="1"/>
        <rFont val="Tahoma"/>
        <charset val="134"/>
      </rPr>
      <t>75转</t>
    </r>
  </si>
  <si>
    <r>
      <rPr>
        <sz val="11"/>
        <color theme="1"/>
        <rFont val="Tahoma"/>
        <charset val="134"/>
      </rPr>
      <t>76转</t>
    </r>
  </si>
  <si>
    <r>
      <rPr>
        <sz val="11"/>
        <color theme="1"/>
        <rFont val="Tahoma"/>
        <charset val="134"/>
      </rPr>
      <t>77转</t>
    </r>
  </si>
  <si>
    <r>
      <rPr>
        <sz val="11"/>
        <color theme="1"/>
        <rFont val="Tahoma"/>
        <charset val="134"/>
      </rPr>
      <t>78转</t>
    </r>
  </si>
  <si>
    <r>
      <rPr>
        <sz val="11"/>
        <color theme="1"/>
        <rFont val="Tahoma"/>
        <charset val="134"/>
      </rPr>
      <t>79转</t>
    </r>
  </si>
  <si>
    <r>
      <rPr>
        <sz val="11"/>
        <color theme="1"/>
        <rFont val="Tahoma"/>
        <charset val="134"/>
      </rPr>
      <t>80转</t>
    </r>
  </si>
  <si>
    <r>
      <rPr>
        <sz val="11"/>
        <color theme="1"/>
        <rFont val="Tahoma"/>
        <charset val="134"/>
      </rPr>
      <t>81转</t>
    </r>
  </si>
  <si>
    <r>
      <rPr>
        <sz val="11"/>
        <color theme="1"/>
        <rFont val="Tahoma"/>
        <charset val="134"/>
      </rPr>
      <t>82转</t>
    </r>
  </si>
  <si>
    <r>
      <rPr>
        <sz val="11"/>
        <color theme="1"/>
        <rFont val="Tahoma"/>
        <charset val="134"/>
      </rPr>
      <t>83转</t>
    </r>
  </si>
  <si>
    <r>
      <rPr>
        <sz val="11"/>
        <color theme="1"/>
        <rFont val="Tahoma"/>
        <charset val="134"/>
      </rPr>
      <t>84转</t>
    </r>
  </si>
  <si>
    <r>
      <rPr>
        <sz val="11"/>
        <color theme="1"/>
        <rFont val="Tahoma"/>
        <charset val="134"/>
      </rPr>
      <t>85转</t>
    </r>
  </si>
  <si>
    <r>
      <rPr>
        <sz val="11"/>
        <color theme="1"/>
        <rFont val="Tahoma"/>
        <charset val="134"/>
      </rPr>
      <t>86转</t>
    </r>
  </si>
  <si>
    <r>
      <rPr>
        <sz val="11"/>
        <color theme="1"/>
        <rFont val="Tahoma"/>
        <charset val="134"/>
      </rPr>
      <t>87转</t>
    </r>
  </si>
  <si>
    <r>
      <rPr>
        <sz val="11"/>
        <color theme="1"/>
        <rFont val="Tahoma"/>
        <charset val="134"/>
      </rPr>
      <t>88转</t>
    </r>
  </si>
  <si>
    <r>
      <rPr>
        <sz val="11"/>
        <color theme="1"/>
        <rFont val="Tahoma"/>
        <charset val="134"/>
      </rPr>
      <t>89转</t>
    </r>
  </si>
  <si>
    <r>
      <rPr>
        <sz val="11"/>
        <color theme="1"/>
        <rFont val="Tahoma"/>
        <charset val="134"/>
      </rPr>
      <t>90转</t>
    </r>
  </si>
  <si>
    <r>
      <rPr>
        <sz val="11"/>
        <color theme="1"/>
        <rFont val="Tahoma"/>
        <charset val="134"/>
      </rPr>
      <t>91转</t>
    </r>
  </si>
  <si>
    <r>
      <rPr>
        <sz val="11"/>
        <color theme="1"/>
        <rFont val="Tahoma"/>
        <charset val="134"/>
      </rPr>
      <t>92转</t>
    </r>
  </si>
  <si>
    <r>
      <rPr>
        <sz val="11"/>
        <color theme="1"/>
        <rFont val="Tahoma"/>
        <charset val="134"/>
      </rPr>
      <t>93转</t>
    </r>
  </si>
  <si>
    <r>
      <rPr>
        <sz val="11"/>
        <color theme="1"/>
        <rFont val="Tahoma"/>
        <charset val="134"/>
      </rPr>
      <t>94转</t>
    </r>
  </si>
  <si>
    <r>
      <rPr>
        <sz val="11"/>
        <color theme="1"/>
        <rFont val="Tahoma"/>
        <charset val="134"/>
      </rPr>
      <t>95转</t>
    </r>
  </si>
  <si>
    <r>
      <rPr>
        <sz val="11"/>
        <color theme="1"/>
        <rFont val="Tahoma"/>
        <charset val="134"/>
      </rPr>
      <t>96转</t>
    </r>
  </si>
  <si>
    <r>
      <rPr>
        <sz val="11"/>
        <color theme="1"/>
        <rFont val="Tahoma"/>
        <charset val="134"/>
      </rPr>
      <t>97转</t>
    </r>
  </si>
  <si>
    <r>
      <rPr>
        <sz val="11"/>
        <color theme="1"/>
        <rFont val="Tahoma"/>
        <charset val="134"/>
      </rPr>
      <t>98转</t>
    </r>
  </si>
  <si>
    <r>
      <rPr>
        <sz val="11"/>
        <color theme="1"/>
        <rFont val="Tahoma"/>
        <charset val="134"/>
      </rPr>
      <t>99转</t>
    </r>
  </si>
  <si>
    <r>
      <rPr>
        <sz val="11"/>
        <color theme="1"/>
        <rFont val="Tahoma"/>
        <charset val="134"/>
      </rPr>
      <t>100转</t>
    </r>
  </si>
  <si>
    <t>玩家击杀怪物可获得功勋。每击杀一只获得1点功勋。击杀低于自身等级200级的怪物无法获得功勋。宠物击杀也算玩家功勋</t>
  </si>
  <si>
    <t>商城出售功勋令牌</t>
  </si>
  <si>
    <t>初级功勋令牌获得5000功勋，售价1000元宝</t>
  </si>
  <si>
    <t>升级消耗功勋值</t>
  </si>
  <si>
    <t>物理免伤</t>
  </si>
  <si>
    <t>魔法免伤</t>
  </si>
  <si>
    <t>高级功勋令牌获得50000功勋，售价9880元宝</t>
  </si>
  <si>
    <t>一星战灵侍卫</t>
  </si>
  <si>
    <t>二星战灵侍卫</t>
  </si>
  <si>
    <t>三星战灵侍卫</t>
  </si>
  <si>
    <t>四星战灵侍卫</t>
  </si>
  <si>
    <t>五星战灵侍卫</t>
  </si>
  <si>
    <t>六星战灵侍卫</t>
  </si>
  <si>
    <t>七星战灵侍卫</t>
  </si>
  <si>
    <t>八星战灵侍卫</t>
  </si>
  <si>
    <t>九星战灵侍卫</t>
  </si>
  <si>
    <t>一星战魂侍卫</t>
  </si>
  <si>
    <t>二星战魂侍卫</t>
  </si>
  <si>
    <t>三星战魂侍卫</t>
  </si>
  <si>
    <t>四星战魂侍卫</t>
  </si>
  <si>
    <t>五星战魂侍卫</t>
  </si>
  <si>
    <t>六星战魂侍卫</t>
  </si>
  <si>
    <t>七星战魂侍卫</t>
  </si>
  <si>
    <t>八星战魂侍卫</t>
  </si>
  <si>
    <t>九星战魂侍卫</t>
  </si>
  <si>
    <t>一星战灵统领</t>
  </si>
  <si>
    <t>二星战灵统领</t>
  </si>
  <si>
    <t>三星战灵统领</t>
  </si>
  <si>
    <t>四星战灵统领</t>
  </si>
  <si>
    <t>五星战灵统领</t>
  </si>
  <si>
    <t>六星战灵统领</t>
  </si>
  <si>
    <t>七星战灵统领</t>
  </si>
  <si>
    <t>八星战灵统领</t>
  </si>
  <si>
    <t>九星战灵统领</t>
  </si>
  <si>
    <t>一星战魂领主</t>
  </si>
  <si>
    <t>二星战魂领主</t>
  </si>
  <si>
    <t>三星战魂领主</t>
  </si>
  <si>
    <t>四星战魂领主</t>
  </si>
  <si>
    <t>五星战魂领主</t>
  </si>
  <si>
    <t>六星战魂领主</t>
  </si>
  <si>
    <t>七星战魂领主</t>
  </si>
  <si>
    <t>八星战魂领主</t>
  </si>
  <si>
    <t>九星战魂领主</t>
  </si>
  <si>
    <t>一星战将</t>
  </si>
  <si>
    <t>二星战将</t>
  </si>
  <si>
    <t>三星战将</t>
  </si>
  <si>
    <t>四星战将</t>
  </si>
  <si>
    <t>五星战将</t>
  </si>
  <si>
    <t>六星战将</t>
  </si>
  <si>
    <t>七星战将</t>
  </si>
  <si>
    <t>八星战将</t>
  </si>
  <si>
    <t>九星战将</t>
  </si>
  <si>
    <t>一星将军</t>
  </si>
  <si>
    <t>二星将军</t>
  </si>
  <si>
    <t>三星将军</t>
  </si>
  <si>
    <t>四星将军</t>
  </si>
  <si>
    <t>五星将军</t>
  </si>
  <si>
    <t>六星将军</t>
  </si>
  <si>
    <t>七星将军</t>
  </si>
  <si>
    <t>八星将军</t>
  </si>
  <si>
    <t>九星将军</t>
  </si>
  <si>
    <t>一星元帅</t>
  </si>
  <si>
    <t>二星元帅</t>
  </si>
  <si>
    <t>三星元帅</t>
  </si>
  <si>
    <t>四星元帅</t>
  </si>
  <si>
    <t>五星元帅</t>
  </si>
  <si>
    <t>六星元帅</t>
  </si>
  <si>
    <t>七星元帅</t>
  </si>
  <si>
    <t>八星元帅</t>
  </si>
  <si>
    <t>九星元帅</t>
  </si>
  <si>
    <t>一星军神</t>
  </si>
  <si>
    <t>二星军神</t>
  </si>
  <si>
    <t>三星军神</t>
  </si>
  <si>
    <t>四星军神</t>
  </si>
  <si>
    <t>五星军神</t>
  </si>
  <si>
    <t>六星军神</t>
  </si>
  <si>
    <t>七星军神</t>
  </si>
  <si>
    <t>八星军神</t>
  </si>
  <si>
    <t>九星军神</t>
  </si>
  <si>
    <t>一星战神</t>
  </si>
  <si>
    <t>二星战神</t>
  </si>
  <si>
    <t>三星战神</t>
  </si>
  <si>
    <t>四星战神</t>
  </si>
  <si>
    <t>五星战神</t>
  </si>
  <si>
    <t>六星战神</t>
  </si>
  <si>
    <t>七星战神</t>
  </si>
  <si>
    <t>八星战神</t>
  </si>
  <si>
    <t>九星战神</t>
  </si>
  <si>
    <t>传说●无极军神</t>
  </si>
  <si>
    <t>传说●无极战神</t>
  </si>
  <si>
    <t>传说●凌天战圣</t>
  </si>
  <si>
    <t>传说●傲天战圣</t>
  </si>
  <si>
    <t>传说●齐天战圣</t>
  </si>
  <si>
    <t>传说●封天战圣</t>
  </si>
  <si>
    <t>奇迹★凌威傲天战狂</t>
  </si>
  <si>
    <t>奇迹★威武极天战神</t>
  </si>
  <si>
    <t>奇迹★平魔傲凡战圣</t>
  </si>
  <si>
    <t>奇迹★飞天傲世战魔</t>
  </si>
  <si>
    <t>神话※西极天皇大帝</t>
  </si>
  <si>
    <t>神话※东极青华大帝</t>
  </si>
  <si>
    <t>神话※南极长生大帝</t>
  </si>
  <si>
    <t>神话※东极逍遥天帝</t>
  </si>
  <si>
    <t>神话※北极紫微大帝</t>
  </si>
  <si>
    <t>神话※中央极尊神帝</t>
  </si>
  <si>
    <r>
      <rPr>
        <sz val="11"/>
        <color theme="1"/>
        <rFont val="宋体"/>
        <charset val="134"/>
      </rPr>
      <t>设置一个</t>
    </r>
    <r>
      <rPr>
        <sz val="11"/>
        <color theme="1"/>
        <rFont val="Tahoma"/>
        <charset val="134"/>
      </rPr>
      <t>VIP</t>
    </r>
    <r>
      <rPr>
        <sz val="11"/>
        <color theme="1"/>
        <rFont val="宋体"/>
        <charset val="134"/>
      </rPr>
      <t>领取的</t>
    </r>
    <r>
      <rPr>
        <sz val="11"/>
        <color theme="1"/>
        <rFont val="Tahoma"/>
        <charset val="134"/>
      </rPr>
      <t>NPC</t>
    </r>
    <r>
      <rPr>
        <sz val="11"/>
        <color theme="1"/>
        <rFont val="宋体"/>
        <charset val="134"/>
      </rPr>
      <t>充值达到一定金额可以领取</t>
    </r>
    <r>
      <rPr>
        <sz val="11"/>
        <color theme="1"/>
        <rFont val="Tahoma"/>
        <charset val="134"/>
      </rPr>
      <t>VIP</t>
    </r>
    <r>
      <rPr>
        <sz val="11"/>
        <color theme="1"/>
        <rFont val="宋体"/>
        <charset val="134"/>
      </rPr>
      <t>称号</t>
    </r>
  </si>
  <si>
    <r>
      <rPr>
        <sz val="11"/>
        <color theme="1"/>
        <rFont val="宋体"/>
        <charset val="134"/>
      </rPr>
      <t>使用官方新</t>
    </r>
    <r>
      <rPr>
        <sz val="11"/>
        <color theme="1"/>
        <rFont val="Tahoma"/>
        <charset val="134"/>
      </rPr>
      <t>UI</t>
    </r>
    <r>
      <rPr>
        <sz val="11"/>
        <color theme="1"/>
        <rFont val="宋体"/>
        <charset val="134"/>
      </rPr>
      <t>的</t>
    </r>
    <r>
      <rPr>
        <sz val="11"/>
        <color theme="1"/>
        <rFont val="Tahoma"/>
        <charset val="134"/>
      </rPr>
      <t>VIP</t>
    </r>
    <r>
      <rPr>
        <sz val="11"/>
        <color theme="1"/>
        <rFont val="宋体"/>
        <charset val="134"/>
      </rPr>
      <t>客户端略微改动一下</t>
    </r>
  </si>
  <si>
    <t>VIP1</t>
  </si>
  <si>
    <r>
      <rPr>
        <sz val="11"/>
        <color theme="1"/>
        <rFont val="宋体"/>
        <charset val="134"/>
      </rPr>
      <t>累计充值</t>
    </r>
    <r>
      <rPr>
        <sz val="11"/>
        <color theme="1"/>
        <rFont val="Tahoma"/>
        <charset val="134"/>
      </rPr>
      <t>10</t>
    </r>
  </si>
  <si>
    <t>VIP2</t>
  </si>
  <si>
    <r>
      <rPr>
        <sz val="11"/>
        <color theme="1"/>
        <rFont val="宋体"/>
        <charset val="134"/>
      </rPr>
      <t>累计充值</t>
    </r>
    <r>
      <rPr>
        <sz val="11"/>
        <color theme="1"/>
        <rFont val="Tahoma"/>
        <charset val="134"/>
      </rPr>
      <t>100</t>
    </r>
  </si>
  <si>
    <r>
      <rPr>
        <sz val="11"/>
        <color theme="1"/>
        <rFont val="Tahoma"/>
        <charset val="134"/>
      </rPr>
      <t>VIP</t>
    </r>
    <r>
      <rPr>
        <sz val="11"/>
        <color theme="1"/>
        <rFont val="宋体"/>
        <charset val="134"/>
      </rPr>
      <t>每日可以领取相应道具，设置</t>
    </r>
    <r>
      <rPr>
        <sz val="11"/>
        <color theme="1"/>
        <rFont val="Tahoma"/>
        <charset val="134"/>
      </rPr>
      <t>6</t>
    </r>
    <r>
      <rPr>
        <sz val="11"/>
        <color theme="1"/>
        <rFont val="宋体"/>
        <charset val="134"/>
      </rPr>
      <t>个道具领取格</t>
    </r>
  </si>
  <si>
    <t>VIP3</t>
  </si>
  <si>
    <r>
      <rPr>
        <sz val="11"/>
        <color theme="1"/>
        <rFont val="宋体"/>
        <charset val="134"/>
      </rPr>
      <t>累计充值</t>
    </r>
    <r>
      <rPr>
        <sz val="11"/>
        <color theme="1"/>
        <rFont val="Tahoma"/>
        <charset val="134"/>
      </rPr>
      <t>500</t>
    </r>
  </si>
  <si>
    <t>VIP4</t>
  </si>
  <si>
    <t>累计充值1000</t>
  </si>
  <si>
    <t>VIP5</t>
  </si>
  <si>
    <t>累计充值2000</t>
  </si>
  <si>
    <t>VIP6</t>
  </si>
  <si>
    <t>累计充值3000</t>
  </si>
  <si>
    <t>VIP7</t>
  </si>
  <si>
    <t>累计充值5000</t>
  </si>
  <si>
    <t>VIP8</t>
  </si>
  <si>
    <t>累计充值10000</t>
  </si>
  <si>
    <t>VIP9</t>
  </si>
  <si>
    <t>累计充值20000</t>
  </si>
  <si>
    <t>VIP10</t>
  </si>
  <si>
    <t>累计充值30000</t>
  </si>
  <si>
    <r>
      <rPr>
        <sz val="11"/>
        <color theme="1"/>
        <rFont val="Tahoma"/>
        <charset val="134"/>
      </rPr>
      <t>VIP</t>
    </r>
    <r>
      <rPr>
        <sz val="11"/>
        <color theme="1"/>
        <rFont val="宋体"/>
        <charset val="134"/>
      </rPr>
      <t>属性点加成</t>
    </r>
  </si>
  <si>
    <t>500-500</t>
  </si>
  <si>
    <t>100-100</t>
  </si>
  <si>
    <r>
      <rPr>
        <sz val="11"/>
        <color theme="1"/>
        <rFont val="Tahoma"/>
        <charset val="134"/>
      </rPr>
      <t>1</t>
    </r>
    <r>
      <rPr>
        <sz val="11"/>
        <color theme="1"/>
        <rFont val="宋体"/>
        <charset val="134"/>
      </rPr>
      <t>万</t>
    </r>
  </si>
  <si>
    <t>1000-1000</t>
  </si>
  <si>
    <t>200-200</t>
  </si>
  <si>
    <r>
      <rPr>
        <sz val="11"/>
        <color theme="1"/>
        <rFont val="Tahoma"/>
        <charset val="134"/>
      </rPr>
      <t>2</t>
    </r>
    <r>
      <rPr>
        <sz val="11"/>
        <color theme="1"/>
        <rFont val="宋体"/>
        <charset val="134"/>
      </rPr>
      <t>万</t>
    </r>
  </si>
  <si>
    <t>2000-2000</t>
  </si>
  <si>
    <t>300-600</t>
  </si>
  <si>
    <r>
      <rPr>
        <sz val="11"/>
        <color theme="1"/>
        <rFont val="Tahoma"/>
        <charset val="134"/>
      </rPr>
      <t>3</t>
    </r>
    <r>
      <rPr>
        <sz val="11"/>
        <color theme="1"/>
        <rFont val="宋体"/>
        <charset val="134"/>
      </rPr>
      <t>万</t>
    </r>
  </si>
  <si>
    <t>3000-3000</t>
  </si>
  <si>
    <t>400-800</t>
  </si>
  <si>
    <r>
      <rPr>
        <sz val="11"/>
        <color theme="1"/>
        <rFont val="Tahoma"/>
        <charset val="134"/>
      </rPr>
      <t>5</t>
    </r>
    <r>
      <rPr>
        <sz val="11"/>
        <color theme="1"/>
        <rFont val="宋体"/>
        <charset val="134"/>
      </rPr>
      <t>万</t>
    </r>
  </si>
  <si>
    <t>4000-4000</t>
  </si>
  <si>
    <t>500-1000</t>
  </si>
  <si>
    <r>
      <rPr>
        <sz val="11"/>
        <color theme="1"/>
        <rFont val="Tahoma"/>
        <charset val="134"/>
      </rPr>
      <t>10</t>
    </r>
    <r>
      <rPr>
        <sz val="11"/>
        <color theme="1"/>
        <rFont val="宋体"/>
        <charset val="134"/>
      </rPr>
      <t>万</t>
    </r>
  </si>
  <si>
    <t>5000-5000</t>
  </si>
  <si>
    <t>600-1500</t>
  </si>
  <si>
    <r>
      <rPr>
        <sz val="11"/>
        <color theme="1"/>
        <rFont val="Tahoma"/>
        <charset val="134"/>
      </rPr>
      <t>20</t>
    </r>
    <r>
      <rPr>
        <sz val="11"/>
        <color theme="1"/>
        <rFont val="宋体"/>
        <charset val="134"/>
      </rPr>
      <t>万</t>
    </r>
  </si>
  <si>
    <t>6000-6000</t>
  </si>
  <si>
    <t>700-2000</t>
  </si>
  <si>
    <r>
      <rPr>
        <sz val="11"/>
        <color theme="1"/>
        <rFont val="Tahoma"/>
        <charset val="134"/>
      </rPr>
      <t>30</t>
    </r>
    <r>
      <rPr>
        <sz val="11"/>
        <color theme="1"/>
        <rFont val="宋体"/>
        <charset val="134"/>
      </rPr>
      <t>万</t>
    </r>
  </si>
  <si>
    <t>7000-7000</t>
  </si>
  <si>
    <t>1000-3000</t>
  </si>
  <si>
    <r>
      <rPr>
        <sz val="11"/>
        <color theme="1"/>
        <rFont val="Tahoma"/>
        <charset val="134"/>
      </rPr>
      <t>40</t>
    </r>
    <r>
      <rPr>
        <sz val="11"/>
        <color theme="1"/>
        <rFont val="宋体"/>
        <charset val="134"/>
      </rPr>
      <t>万</t>
    </r>
  </si>
  <si>
    <t>8000-8000</t>
  </si>
  <si>
    <t>1500-4000</t>
  </si>
  <si>
    <r>
      <rPr>
        <sz val="11"/>
        <color theme="1"/>
        <rFont val="Tahoma"/>
        <charset val="134"/>
      </rPr>
      <t>60</t>
    </r>
    <r>
      <rPr>
        <sz val="11"/>
        <color theme="1"/>
        <rFont val="宋体"/>
        <charset val="134"/>
      </rPr>
      <t>万</t>
    </r>
  </si>
  <si>
    <t>10000-10000</t>
  </si>
  <si>
    <t>2000-5000</t>
  </si>
  <si>
    <r>
      <rPr>
        <sz val="11"/>
        <color theme="1"/>
        <rFont val="Tahoma"/>
        <charset val="134"/>
      </rPr>
      <t>80</t>
    </r>
    <r>
      <rPr>
        <sz val="11"/>
        <color theme="1"/>
        <rFont val="宋体"/>
        <charset val="134"/>
      </rPr>
      <t>万</t>
    </r>
  </si>
  <si>
    <r>
      <rPr>
        <sz val="11"/>
        <color theme="1"/>
        <rFont val="Tahoma"/>
        <charset val="134"/>
      </rPr>
      <t>VIP</t>
    </r>
    <r>
      <rPr>
        <sz val="11"/>
        <color theme="1"/>
        <rFont val="宋体"/>
        <charset val="134"/>
      </rPr>
      <t>专属地图（副本）每人每天可以进一次</t>
    </r>
  </si>
  <si>
    <t>boss编号</t>
  </si>
  <si>
    <t>小怪编号</t>
  </si>
  <si>
    <t>VIP蛮荒教主</t>
  </si>
  <si>
    <r>
      <rPr>
        <sz val="11"/>
        <color theme="1"/>
        <rFont val="宋体"/>
        <charset val="134"/>
      </rPr>
      <t>每个副本配两种小怪共</t>
    </r>
    <r>
      <rPr>
        <sz val="11"/>
        <color theme="1"/>
        <rFont val="Tahoma"/>
        <charset val="134"/>
      </rPr>
      <t>30</t>
    </r>
    <r>
      <rPr>
        <sz val="11"/>
        <color theme="1"/>
        <rFont val="宋体"/>
        <charset val="134"/>
      </rPr>
      <t>只</t>
    </r>
  </si>
  <si>
    <r>
      <rPr>
        <sz val="11"/>
        <color theme="1"/>
        <rFont val="Tahoma"/>
        <charset val="134"/>
      </rPr>
      <t>vip</t>
    </r>
    <r>
      <rPr>
        <sz val="11"/>
        <color theme="1"/>
        <rFont val="宋体"/>
        <charset val="134"/>
      </rPr>
      <t>运宝车</t>
    </r>
  </si>
  <si>
    <t>0686000303</t>
  </si>
  <si>
    <t>怪物</t>
  </si>
  <si>
    <r>
      <rPr>
        <sz val="11"/>
        <color theme="1"/>
        <rFont val="Tahoma"/>
        <charset val="134"/>
      </rPr>
      <t>VIP</t>
    </r>
    <r>
      <rPr>
        <sz val="11"/>
        <color theme="1"/>
        <rFont val="宋体"/>
        <charset val="134"/>
      </rPr>
      <t>雷龙</t>
    </r>
  </si>
  <si>
    <r>
      <rPr>
        <sz val="11"/>
        <color theme="1"/>
        <rFont val="Tahoma"/>
        <charset val="134"/>
      </rPr>
      <t>VIP</t>
    </r>
    <r>
      <rPr>
        <sz val="11"/>
        <color theme="1"/>
        <rFont val="宋体"/>
        <charset val="134"/>
      </rPr>
      <t>魔龙</t>
    </r>
  </si>
  <si>
    <r>
      <rPr>
        <sz val="11"/>
        <color theme="1"/>
        <rFont val="Tahoma"/>
        <charset val="134"/>
      </rPr>
      <t>vip</t>
    </r>
    <r>
      <rPr>
        <sz val="11"/>
        <color theme="1"/>
        <rFont val="宋体"/>
        <charset val="134"/>
      </rPr>
      <t>宝藏车</t>
    </r>
  </si>
  <si>
    <t>0686100303</t>
  </si>
  <si>
    <t>妖王</t>
  </si>
  <si>
    <t>VIP女巫王</t>
  </si>
  <si>
    <r>
      <rPr>
        <sz val="11"/>
        <color theme="1"/>
        <rFont val="Tahoma"/>
        <charset val="134"/>
      </rPr>
      <t>vip</t>
    </r>
    <r>
      <rPr>
        <sz val="11"/>
        <color theme="1"/>
        <rFont val="宋体"/>
        <charset val="134"/>
      </rPr>
      <t>大宝藏车</t>
    </r>
  </si>
  <si>
    <t>0686200303</t>
  </si>
  <si>
    <t>VIP深海巨魔</t>
  </si>
  <si>
    <r>
      <rPr>
        <sz val="11"/>
        <color theme="1"/>
        <rFont val="Tahoma"/>
        <charset val="134"/>
      </rPr>
      <t>VIP</t>
    </r>
    <r>
      <rPr>
        <sz val="11"/>
        <color theme="1"/>
        <rFont val="宋体"/>
        <charset val="134"/>
      </rPr>
      <t>大宝藏车</t>
    </r>
  </si>
  <si>
    <t>VIP阿修罗</t>
  </si>
  <si>
    <r>
      <rPr>
        <sz val="11"/>
        <color theme="1"/>
        <rFont val="Tahoma"/>
        <charset val="134"/>
      </rPr>
      <t>VIP</t>
    </r>
    <r>
      <rPr>
        <sz val="11"/>
        <color theme="1"/>
        <rFont val="宋体"/>
        <charset val="134"/>
      </rPr>
      <t>豪华宝藏车</t>
    </r>
  </si>
  <si>
    <t>恶魔莉莉姆</t>
  </si>
  <si>
    <t>VIP九天圣皇</t>
  </si>
  <si>
    <r>
      <rPr>
        <sz val="11"/>
        <color theme="1"/>
        <rFont val="Tahoma"/>
        <charset val="134"/>
      </rPr>
      <t>VIP</t>
    </r>
    <r>
      <rPr>
        <sz val="11"/>
        <color theme="1"/>
        <rFont val="宋体"/>
        <charset val="134"/>
      </rPr>
      <t>超级宝藏车</t>
    </r>
  </si>
  <si>
    <t>0686400303</t>
  </si>
  <si>
    <t>VIP蛟龙王</t>
  </si>
  <si>
    <t>宝石分为十级：</t>
  </si>
  <si>
    <t>每四个相同的宝石可以合成一个高一阶的宝石</t>
  </si>
  <si>
    <t>可镶嵌宝石的装备：刀甲、头盔、项链、戒指、手镯、鞋子、腰带、盾牌、翅膀、勋章、宝石</t>
  </si>
  <si>
    <t>同一种装备镶嵌的宝石不可重复</t>
  </si>
  <si>
    <t>宝石孔可通过消耗破封印解封</t>
  </si>
  <si>
    <t>物攻宝石</t>
  </si>
  <si>
    <t>物防宝石</t>
  </si>
  <si>
    <t>魔防宝石</t>
  </si>
  <si>
    <t>HP宝石</t>
  </si>
  <si>
    <t>吸血宝石</t>
  </si>
  <si>
    <t>暴击宝石</t>
  </si>
  <si>
    <t>1级</t>
  </si>
  <si>
    <t>2级</t>
  </si>
  <si>
    <t>3级</t>
  </si>
  <si>
    <t>4级</t>
  </si>
  <si>
    <t>5级</t>
  </si>
  <si>
    <t>6级</t>
  </si>
  <si>
    <t>7级</t>
  </si>
  <si>
    <t>8级</t>
  </si>
  <si>
    <t>9级</t>
  </si>
  <si>
    <t>10级</t>
  </si>
  <si>
    <t>有宝石的情况下逐级提升</t>
  </si>
  <si>
    <t>装备40阶以上可以镶嵌宝石</t>
  </si>
  <si>
    <t>宝石升级</t>
  </si>
  <si>
    <t>需要</t>
  </si>
  <si>
    <t>消耗金币</t>
  </si>
  <si>
    <t>一共可以镶嵌4个宝石</t>
  </si>
  <si>
    <r>
      <rPr>
        <sz val="11"/>
        <color theme="1"/>
        <rFont val="Tahoma"/>
        <charset val="134"/>
      </rPr>
      <t>2</t>
    </r>
    <r>
      <rPr>
        <sz val="11"/>
        <color theme="1"/>
        <rFont val="宋体"/>
        <charset val="134"/>
      </rPr>
      <t>级</t>
    </r>
  </si>
  <si>
    <r>
      <rPr>
        <sz val="11"/>
        <color theme="1"/>
        <rFont val="Tahoma"/>
        <charset val="134"/>
      </rPr>
      <t>3</t>
    </r>
    <r>
      <rPr>
        <sz val="11"/>
        <color theme="1"/>
        <rFont val="宋体"/>
        <charset val="134"/>
      </rPr>
      <t>个</t>
    </r>
    <r>
      <rPr>
        <sz val="11"/>
        <color theme="1"/>
        <rFont val="Tahoma"/>
        <charset val="134"/>
      </rPr>
      <t>1</t>
    </r>
    <r>
      <rPr>
        <sz val="11"/>
        <color theme="1"/>
        <rFont val="宋体"/>
        <charset val="134"/>
      </rPr>
      <t>级</t>
    </r>
  </si>
  <si>
    <t>第一个宝石孔强化5级解封</t>
  </si>
  <si>
    <r>
      <rPr>
        <sz val="11"/>
        <color theme="1"/>
        <rFont val="Tahoma"/>
        <charset val="134"/>
      </rPr>
      <t>3级</t>
    </r>
  </si>
  <si>
    <r>
      <rPr>
        <sz val="11"/>
        <color theme="1"/>
        <rFont val="Tahoma"/>
        <charset val="134"/>
      </rPr>
      <t>3</t>
    </r>
    <r>
      <rPr>
        <sz val="11"/>
        <color theme="1"/>
        <rFont val="宋体"/>
        <charset val="134"/>
      </rPr>
      <t>个</t>
    </r>
    <r>
      <rPr>
        <sz val="11"/>
        <color theme="1"/>
        <rFont val="Tahoma"/>
        <charset val="134"/>
      </rPr>
      <t>2级</t>
    </r>
  </si>
  <si>
    <r>
      <rPr>
        <sz val="11"/>
        <color theme="1"/>
        <rFont val="Tahoma"/>
        <charset val="134"/>
      </rPr>
      <t>2万</t>
    </r>
  </si>
  <si>
    <t>第二个宝石孔强化9级解封</t>
  </si>
  <si>
    <r>
      <rPr>
        <sz val="11"/>
        <color theme="1"/>
        <rFont val="Tahoma"/>
        <charset val="134"/>
      </rPr>
      <t>4级</t>
    </r>
  </si>
  <si>
    <r>
      <rPr>
        <sz val="11"/>
        <color theme="1"/>
        <rFont val="Tahoma"/>
        <charset val="134"/>
      </rPr>
      <t>3</t>
    </r>
    <r>
      <rPr>
        <sz val="11"/>
        <color theme="1"/>
        <rFont val="宋体"/>
        <charset val="134"/>
      </rPr>
      <t>个</t>
    </r>
    <r>
      <rPr>
        <sz val="11"/>
        <color theme="1"/>
        <rFont val="Tahoma"/>
        <charset val="134"/>
      </rPr>
      <t>3级</t>
    </r>
  </si>
  <si>
    <r>
      <rPr>
        <sz val="11"/>
        <color theme="1"/>
        <rFont val="Tahoma"/>
        <charset val="134"/>
      </rPr>
      <t>3万</t>
    </r>
  </si>
  <si>
    <r>
      <rPr>
        <sz val="11"/>
        <color theme="1"/>
        <rFont val="宋体"/>
        <charset val="134"/>
      </rPr>
      <t>第三个需要前两个解封之后使用</t>
    </r>
    <r>
      <rPr>
        <sz val="11"/>
        <color theme="1"/>
        <rFont val="Tahoma"/>
        <charset val="134"/>
      </rPr>
      <t>1</t>
    </r>
    <r>
      <rPr>
        <sz val="11"/>
        <color theme="1"/>
        <rFont val="宋体"/>
        <charset val="134"/>
      </rPr>
      <t>个破封印解封</t>
    </r>
  </si>
  <si>
    <r>
      <rPr>
        <sz val="11"/>
        <color theme="1"/>
        <rFont val="Tahoma"/>
        <charset val="134"/>
      </rPr>
      <t>5级</t>
    </r>
  </si>
  <si>
    <r>
      <rPr>
        <sz val="11"/>
        <color theme="1"/>
        <rFont val="Tahoma"/>
        <charset val="134"/>
      </rPr>
      <t>3</t>
    </r>
    <r>
      <rPr>
        <sz val="11"/>
        <color theme="1"/>
        <rFont val="宋体"/>
        <charset val="134"/>
      </rPr>
      <t>个</t>
    </r>
    <r>
      <rPr>
        <sz val="11"/>
        <color theme="1"/>
        <rFont val="Tahoma"/>
        <charset val="134"/>
      </rPr>
      <t>4级</t>
    </r>
  </si>
  <si>
    <r>
      <rPr>
        <sz val="11"/>
        <color theme="1"/>
        <rFont val="Tahoma"/>
        <charset val="134"/>
      </rPr>
      <t>4万</t>
    </r>
  </si>
  <si>
    <r>
      <rPr>
        <sz val="11"/>
        <color theme="1"/>
        <rFont val="宋体"/>
        <charset val="134"/>
      </rPr>
      <t>第四个需要前三个解封之后使用</t>
    </r>
    <r>
      <rPr>
        <sz val="11"/>
        <color theme="1"/>
        <rFont val="Tahoma"/>
        <charset val="134"/>
      </rPr>
      <t>2</t>
    </r>
    <r>
      <rPr>
        <sz val="11"/>
        <color theme="1"/>
        <rFont val="宋体"/>
        <charset val="134"/>
      </rPr>
      <t>个破封印解封</t>
    </r>
  </si>
  <si>
    <r>
      <rPr>
        <sz val="11"/>
        <color theme="1"/>
        <rFont val="Tahoma"/>
        <charset val="134"/>
      </rPr>
      <t>6级</t>
    </r>
  </si>
  <si>
    <r>
      <rPr>
        <sz val="11"/>
        <color theme="1"/>
        <rFont val="Tahoma"/>
        <charset val="134"/>
      </rPr>
      <t>3</t>
    </r>
    <r>
      <rPr>
        <sz val="11"/>
        <color theme="1"/>
        <rFont val="宋体"/>
        <charset val="134"/>
      </rPr>
      <t>个</t>
    </r>
    <r>
      <rPr>
        <sz val="11"/>
        <color theme="1"/>
        <rFont val="Tahoma"/>
        <charset val="134"/>
      </rPr>
      <t>5级</t>
    </r>
  </si>
  <si>
    <r>
      <rPr>
        <sz val="11"/>
        <color theme="1"/>
        <rFont val="Tahoma"/>
        <charset val="134"/>
      </rPr>
      <t>5万</t>
    </r>
  </si>
  <si>
    <r>
      <rPr>
        <sz val="11"/>
        <color theme="1"/>
        <rFont val="Tahoma"/>
        <charset val="134"/>
      </rPr>
      <t>7级</t>
    </r>
  </si>
  <si>
    <r>
      <rPr>
        <sz val="11"/>
        <color theme="1"/>
        <rFont val="Tahoma"/>
        <charset val="134"/>
      </rPr>
      <t>3</t>
    </r>
    <r>
      <rPr>
        <sz val="11"/>
        <color theme="1"/>
        <rFont val="宋体"/>
        <charset val="134"/>
      </rPr>
      <t>个</t>
    </r>
    <r>
      <rPr>
        <sz val="11"/>
        <color theme="1"/>
        <rFont val="Tahoma"/>
        <charset val="134"/>
      </rPr>
      <t>6级</t>
    </r>
  </si>
  <si>
    <r>
      <rPr>
        <sz val="11"/>
        <color theme="1"/>
        <rFont val="Tahoma"/>
        <charset val="134"/>
      </rPr>
      <t>6万</t>
    </r>
  </si>
  <si>
    <r>
      <rPr>
        <sz val="11"/>
        <color theme="1"/>
        <rFont val="Tahoma"/>
        <charset val="134"/>
      </rPr>
      <t>8级</t>
    </r>
  </si>
  <si>
    <r>
      <rPr>
        <sz val="11"/>
        <color theme="1"/>
        <rFont val="Tahoma"/>
        <charset val="134"/>
      </rPr>
      <t>3</t>
    </r>
    <r>
      <rPr>
        <sz val="11"/>
        <color theme="1"/>
        <rFont val="宋体"/>
        <charset val="134"/>
      </rPr>
      <t>个</t>
    </r>
    <r>
      <rPr>
        <sz val="11"/>
        <color theme="1"/>
        <rFont val="Tahoma"/>
        <charset val="134"/>
      </rPr>
      <t>7级</t>
    </r>
  </si>
  <si>
    <r>
      <rPr>
        <sz val="11"/>
        <color theme="1"/>
        <rFont val="Tahoma"/>
        <charset val="134"/>
      </rPr>
      <t>7万</t>
    </r>
  </si>
  <si>
    <t>宝石转换宝石消耗一定的金币可以转换成其它种类的宝石</t>
  </si>
  <si>
    <r>
      <rPr>
        <sz val="11"/>
        <color theme="1"/>
        <rFont val="Tahoma"/>
        <charset val="134"/>
      </rPr>
      <t>9级</t>
    </r>
  </si>
  <si>
    <r>
      <rPr>
        <sz val="11"/>
        <color theme="1"/>
        <rFont val="Tahoma"/>
        <charset val="134"/>
      </rPr>
      <t>3</t>
    </r>
    <r>
      <rPr>
        <sz val="11"/>
        <color theme="1"/>
        <rFont val="宋体"/>
        <charset val="134"/>
      </rPr>
      <t>个</t>
    </r>
    <r>
      <rPr>
        <sz val="11"/>
        <color theme="1"/>
        <rFont val="Tahoma"/>
        <charset val="134"/>
      </rPr>
      <t>8级</t>
    </r>
  </si>
  <si>
    <r>
      <rPr>
        <sz val="11"/>
        <color theme="1"/>
        <rFont val="Tahoma"/>
        <charset val="134"/>
      </rPr>
      <t>8万</t>
    </r>
  </si>
  <si>
    <r>
      <rPr>
        <sz val="11"/>
        <color theme="1"/>
        <rFont val="Tahoma"/>
        <charset val="134"/>
      </rPr>
      <t>10级</t>
    </r>
  </si>
  <si>
    <r>
      <rPr>
        <sz val="11"/>
        <color theme="1"/>
        <rFont val="Tahoma"/>
        <charset val="134"/>
      </rPr>
      <t>3</t>
    </r>
    <r>
      <rPr>
        <sz val="11"/>
        <color theme="1"/>
        <rFont val="宋体"/>
        <charset val="134"/>
      </rPr>
      <t>个</t>
    </r>
    <r>
      <rPr>
        <sz val="11"/>
        <color theme="1"/>
        <rFont val="Tahoma"/>
        <charset val="134"/>
      </rPr>
      <t>9级</t>
    </r>
  </si>
  <si>
    <r>
      <rPr>
        <sz val="11"/>
        <color theme="1"/>
        <rFont val="Tahoma"/>
        <charset val="134"/>
      </rPr>
      <t>9万</t>
    </r>
  </si>
  <si>
    <r>
      <rPr>
        <sz val="11"/>
        <color theme="1"/>
        <rFont val="Tahoma"/>
        <charset val="134"/>
      </rPr>
      <t>1</t>
    </r>
    <r>
      <rPr>
        <sz val="11"/>
        <color theme="1"/>
        <rFont val="宋体"/>
        <charset val="134"/>
      </rPr>
      <t>级</t>
    </r>
  </si>
  <si>
    <r>
      <rPr>
        <sz val="11"/>
        <color theme="1"/>
        <rFont val="Tahoma"/>
        <charset val="134"/>
      </rPr>
      <t>2级</t>
    </r>
  </si>
  <si>
    <t>没有宝石的情况下直接升级</t>
  </si>
  <si>
    <t>需要元宝</t>
  </si>
  <si>
    <t>宝石移除</t>
  </si>
  <si>
    <r>
      <rPr>
        <sz val="11"/>
        <color theme="1"/>
        <rFont val="Tahoma"/>
        <charset val="134"/>
      </rPr>
      <t>1</t>
    </r>
    <r>
      <rPr>
        <sz val="11"/>
        <color theme="1"/>
        <rFont val="宋体"/>
        <charset val="134"/>
      </rPr>
      <t>孔</t>
    </r>
  </si>
  <si>
    <r>
      <rPr>
        <sz val="11"/>
        <color theme="1"/>
        <rFont val="Tahoma"/>
        <charset val="134"/>
      </rPr>
      <t>2孔</t>
    </r>
  </si>
  <si>
    <r>
      <rPr>
        <sz val="11"/>
        <color theme="1"/>
        <rFont val="Tahoma"/>
        <charset val="134"/>
      </rPr>
      <t>3孔</t>
    </r>
  </si>
  <si>
    <r>
      <rPr>
        <sz val="11"/>
        <color theme="1"/>
        <rFont val="Tahoma"/>
        <charset val="134"/>
      </rPr>
      <t>4孔</t>
    </r>
  </si>
  <si>
    <r>
      <rPr>
        <sz val="11"/>
        <color theme="1"/>
        <rFont val="宋体"/>
        <charset val="134"/>
      </rPr>
      <t>游戏充值比例：</t>
    </r>
    <r>
      <rPr>
        <sz val="11"/>
        <color theme="1"/>
        <rFont val="Tahoma"/>
        <charset val="134"/>
      </rPr>
      <t>1</t>
    </r>
    <r>
      <rPr>
        <sz val="11"/>
        <color theme="1"/>
        <rFont val="宋体"/>
        <charset val="134"/>
      </rPr>
      <t>元</t>
    </r>
    <r>
      <rPr>
        <sz val="11"/>
        <color theme="1"/>
        <rFont val="Tahoma"/>
        <charset val="134"/>
      </rPr>
      <t>=1</t>
    </r>
    <r>
      <rPr>
        <sz val="11"/>
        <color theme="1"/>
        <rFont val="宋体"/>
        <charset val="134"/>
      </rPr>
      <t>人民币点</t>
    </r>
    <r>
      <rPr>
        <sz val="11"/>
        <color theme="1"/>
        <rFont val="Tahoma"/>
        <charset val="134"/>
      </rPr>
      <t>=100</t>
    </r>
    <r>
      <rPr>
        <sz val="11"/>
        <color theme="1"/>
        <rFont val="宋体"/>
        <charset val="134"/>
      </rPr>
      <t>元宝</t>
    </r>
  </si>
  <si>
    <r>
      <rPr>
        <sz val="11"/>
        <color theme="1"/>
        <rFont val="Tahoma"/>
        <charset val="134"/>
      </rPr>
      <t>1</t>
    </r>
    <r>
      <rPr>
        <sz val="11"/>
        <color theme="1"/>
        <rFont val="宋体"/>
        <charset val="134"/>
      </rPr>
      <t>元</t>
    </r>
    <r>
      <rPr>
        <sz val="11"/>
        <color theme="1"/>
        <rFont val="Tahoma"/>
        <charset val="134"/>
      </rPr>
      <t>=100000</t>
    </r>
    <r>
      <rPr>
        <sz val="11"/>
        <color theme="1"/>
        <rFont val="宋体"/>
        <charset val="134"/>
      </rPr>
      <t>金币</t>
    </r>
  </si>
  <si>
    <r>
      <rPr>
        <sz val="11"/>
        <color theme="1"/>
        <rFont val="Tahoma"/>
        <charset val="134"/>
      </rPr>
      <t>100</t>
    </r>
    <r>
      <rPr>
        <sz val="11"/>
        <color theme="1"/>
        <rFont val="宋体"/>
        <charset val="134"/>
      </rPr>
      <t>元</t>
    </r>
    <r>
      <rPr>
        <sz val="11"/>
        <color theme="1"/>
        <rFont val="Tahoma"/>
        <charset val="134"/>
      </rPr>
      <t>=10000000</t>
    </r>
    <r>
      <rPr>
        <sz val="11"/>
        <color theme="1"/>
        <rFont val="宋体"/>
        <charset val="134"/>
      </rPr>
      <t>金币</t>
    </r>
  </si>
  <si>
    <r>
      <rPr>
        <sz val="11"/>
        <color theme="1"/>
        <rFont val="宋体"/>
        <charset val="134"/>
      </rPr>
      <t>游戏充值比例：</t>
    </r>
  </si>
  <si>
    <r>
      <rPr>
        <sz val="11"/>
        <color theme="1"/>
        <rFont val="Tahoma"/>
        <charset val="134"/>
      </rPr>
      <t>1</t>
    </r>
    <r>
      <rPr>
        <sz val="11"/>
        <color theme="1"/>
        <rFont val="宋体"/>
        <charset val="134"/>
      </rPr>
      <t>元</t>
    </r>
    <r>
      <rPr>
        <sz val="11"/>
        <color theme="1"/>
        <rFont val="Tahoma"/>
        <charset val="134"/>
      </rPr>
      <t>=100</t>
    </r>
    <r>
      <rPr>
        <sz val="11"/>
        <color theme="1"/>
        <rFont val="宋体"/>
        <charset val="134"/>
      </rPr>
      <t>元宝</t>
    </r>
    <r>
      <rPr>
        <sz val="11"/>
        <color theme="1"/>
        <rFont val="Tahoma"/>
        <charset val="134"/>
      </rPr>
      <t>=200000</t>
    </r>
    <r>
      <rPr>
        <sz val="11"/>
        <color theme="1"/>
        <rFont val="宋体"/>
        <charset val="134"/>
      </rPr>
      <t>金币</t>
    </r>
  </si>
  <si>
    <r>
      <rPr>
        <sz val="11"/>
        <color theme="1"/>
        <rFont val="Tahoma"/>
        <charset val="134"/>
      </rPr>
      <t>10</t>
    </r>
    <r>
      <rPr>
        <sz val="11"/>
        <color theme="1"/>
        <rFont val="宋体"/>
        <charset val="134"/>
      </rPr>
      <t>元</t>
    </r>
    <r>
      <rPr>
        <sz val="11"/>
        <color theme="1"/>
        <rFont val="Tahoma"/>
        <charset val="134"/>
      </rPr>
      <t>=1000</t>
    </r>
    <r>
      <rPr>
        <sz val="11"/>
        <color theme="1"/>
        <rFont val="宋体"/>
        <charset val="134"/>
      </rPr>
      <t>元宝</t>
    </r>
    <r>
      <rPr>
        <sz val="11"/>
        <color theme="1"/>
        <rFont val="Tahoma"/>
        <charset val="134"/>
      </rPr>
      <t>=2000000</t>
    </r>
    <r>
      <rPr>
        <sz val="11"/>
        <color theme="1"/>
        <rFont val="宋体"/>
        <charset val="134"/>
      </rPr>
      <t>金币</t>
    </r>
  </si>
  <si>
    <r>
      <rPr>
        <sz val="11"/>
        <color theme="1"/>
        <rFont val="宋体"/>
        <charset val="134"/>
      </rPr>
      <t>设立</t>
    </r>
    <r>
      <rPr>
        <sz val="11"/>
        <color theme="1"/>
        <rFont val="Tahoma"/>
        <charset val="134"/>
      </rPr>
      <t>NPC</t>
    </r>
    <r>
      <rPr>
        <sz val="11"/>
        <color theme="1"/>
        <rFont val="宋体"/>
        <charset val="134"/>
      </rPr>
      <t>兑换服务</t>
    </r>
  </si>
  <si>
    <r>
      <rPr>
        <sz val="11"/>
        <color theme="1"/>
        <rFont val="Tahoma"/>
        <charset val="134"/>
      </rPr>
      <t>100</t>
    </r>
    <r>
      <rPr>
        <sz val="11"/>
        <color theme="1"/>
        <rFont val="宋体"/>
        <charset val="134"/>
      </rPr>
      <t>元</t>
    </r>
    <r>
      <rPr>
        <sz val="11"/>
        <color theme="1"/>
        <rFont val="Tahoma"/>
        <charset val="134"/>
      </rPr>
      <t>=10000</t>
    </r>
    <r>
      <rPr>
        <sz val="11"/>
        <color theme="1"/>
        <rFont val="宋体"/>
        <charset val="134"/>
      </rPr>
      <t>元宝</t>
    </r>
    <r>
      <rPr>
        <sz val="11"/>
        <color theme="1"/>
        <rFont val="Tahoma"/>
        <charset val="134"/>
      </rPr>
      <t>=20000000</t>
    </r>
    <r>
      <rPr>
        <sz val="11"/>
        <color theme="1"/>
        <rFont val="宋体"/>
        <charset val="134"/>
      </rPr>
      <t>金币</t>
    </r>
  </si>
  <si>
    <r>
      <rPr>
        <sz val="11"/>
        <color theme="1"/>
        <rFont val="Tahoma"/>
        <charset val="134"/>
      </rPr>
      <t>1000</t>
    </r>
    <r>
      <rPr>
        <sz val="11"/>
        <color theme="1"/>
        <rFont val="宋体"/>
        <charset val="134"/>
      </rPr>
      <t>元</t>
    </r>
    <r>
      <rPr>
        <sz val="11"/>
        <color theme="1"/>
        <rFont val="Tahoma"/>
        <charset val="134"/>
      </rPr>
      <t>=100000</t>
    </r>
    <r>
      <rPr>
        <sz val="11"/>
        <color theme="1"/>
        <rFont val="宋体"/>
        <charset val="134"/>
      </rPr>
      <t>元宝</t>
    </r>
    <r>
      <rPr>
        <sz val="11"/>
        <color theme="1"/>
        <rFont val="Tahoma"/>
        <charset val="134"/>
      </rPr>
      <t>=200000000</t>
    </r>
    <r>
      <rPr>
        <sz val="11"/>
        <color theme="1"/>
        <rFont val="宋体"/>
        <charset val="134"/>
      </rPr>
      <t>金币</t>
    </r>
  </si>
  <si>
    <t>充值人民币之后角色获得人民币点。使用人民币点可以兑换相应的元宝和金币</t>
  </si>
  <si>
    <r>
      <rPr>
        <sz val="11"/>
        <color theme="1"/>
        <rFont val="Tahoma"/>
        <charset val="134"/>
      </rPr>
      <t>10000</t>
    </r>
    <r>
      <rPr>
        <sz val="11"/>
        <color theme="1"/>
        <rFont val="宋体"/>
        <charset val="134"/>
      </rPr>
      <t>元</t>
    </r>
    <r>
      <rPr>
        <sz val="11"/>
        <color theme="1"/>
        <rFont val="Tahoma"/>
        <charset val="134"/>
      </rPr>
      <t>=1000000</t>
    </r>
    <r>
      <rPr>
        <sz val="11"/>
        <color theme="1"/>
        <rFont val="宋体"/>
        <charset val="134"/>
      </rPr>
      <t>元宝</t>
    </r>
    <r>
      <rPr>
        <sz val="11"/>
        <color theme="1"/>
        <rFont val="Tahoma"/>
        <charset val="134"/>
      </rPr>
      <t>=2000000000</t>
    </r>
    <r>
      <rPr>
        <sz val="11"/>
        <color theme="1"/>
        <rFont val="宋体"/>
        <charset val="134"/>
      </rPr>
      <t>金币</t>
    </r>
  </si>
  <si>
    <t>设立元宝兑换金币业务</t>
  </si>
  <si>
    <r>
      <rPr>
        <sz val="11"/>
        <color theme="1"/>
        <rFont val="Tahoma"/>
        <charset val="134"/>
      </rPr>
      <t>100000</t>
    </r>
    <r>
      <rPr>
        <sz val="11"/>
        <color theme="1"/>
        <rFont val="宋体"/>
        <charset val="134"/>
      </rPr>
      <t>元</t>
    </r>
    <r>
      <rPr>
        <sz val="11"/>
        <color theme="1"/>
        <rFont val="Tahoma"/>
        <charset val="134"/>
      </rPr>
      <t>=10000000</t>
    </r>
    <r>
      <rPr>
        <sz val="11"/>
        <color theme="1"/>
        <rFont val="宋体"/>
        <charset val="134"/>
      </rPr>
      <t>元宝</t>
    </r>
    <r>
      <rPr>
        <sz val="11"/>
        <color theme="1"/>
        <rFont val="Tahoma"/>
        <charset val="134"/>
      </rPr>
      <t>=20000000000</t>
    </r>
    <r>
      <rPr>
        <sz val="11"/>
        <color theme="1"/>
        <rFont val="宋体"/>
        <charset val="134"/>
      </rPr>
      <t>金币</t>
    </r>
  </si>
  <si>
    <r>
      <rPr>
        <sz val="11"/>
        <color theme="1"/>
        <rFont val="Tahoma"/>
        <charset val="134"/>
      </rPr>
      <t>1</t>
    </r>
    <r>
      <rPr>
        <sz val="11"/>
        <color theme="1"/>
        <rFont val="宋体"/>
        <charset val="134"/>
      </rPr>
      <t>元宝兑换</t>
    </r>
    <r>
      <rPr>
        <sz val="11"/>
        <color theme="1"/>
        <rFont val="Tahoma"/>
        <charset val="134"/>
      </rPr>
      <t>1000</t>
    </r>
    <r>
      <rPr>
        <sz val="11"/>
        <color theme="1"/>
        <rFont val="宋体"/>
        <charset val="134"/>
      </rPr>
      <t>金币</t>
    </r>
  </si>
  <si>
    <r>
      <rPr>
        <sz val="11"/>
        <color theme="1"/>
        <rFont val="Tahoma"/>
        <charset val="134"/>
      </rPr>
      <t>1200</t>
    </r>
    <r>
      <rPr>
        <sz val="11"/>
        <color theme="1"/>
        <rFont val="宋体"/>
        <charset val="134"/>
      </rPr>
      <t>金币兑换</t>
    </r>
    <r>
      <rPr>
        <sz val="11"/>
        <color theme="1"/>
        <rFont val="Tahoma"/>
        <charset val="134"/>
      </rPr>
      <t>1</t>
    </r>
    <r>
      <rPr>
        <sz val="11"/>
        <color theme="1"/>
        <rFont val="宋体"/>
        <charset val="134"/>
      </rPr>
      <t>元宝</t>
    </r>
  </si>
  <si>
    <t>累计充值</t>
  </si>
  <si>
    <t>礼包内容设置六个格子</t>
  </si>
  <si>
    <r>
      <rPr>
        <sz val="11"/>
        <color theme="1"/>
        <rFont val="宋体"/>
        <charset val="134"/>
      </rPr>
      <t>第</t>
    </r>
    <r>
      <rPr>
        <sz val="11"/>
        <color theme="1"/>
        <rFont val="Tahoma"/>
        <charset val="134"/>
      </rPr>
      <t>1</t>
    </r>
    <r>
      <rPr>
        <sz val="11"/>
        <color theme="1"/>
        <rFont val="宋体"/>
        <charset val="134"/>
      </rPr>
      <t>档</t>
    </r>
  </si>
  <si>
    <t>任意金额</t>
  </si>
  <si>
    <r>
      <rPr>
        <sz val="11"/>
        <color theme="1"/>
        <rFont val="宋体"/>
        <charset val="134"/>
      </rPr>
      <t>第</t>
    </r>
    <r>
      <rPr>
        <sz val="11"/>
        <color theme="1"/>
        <rFont val="Tahoma"/>
        <charset val="134"/>
      </rPr>
      <t>23档</t>
    </r>
  </si>
  <si>
    <r>
      <rPr>
        <sz val="11"/>
        <color theme="1"/>
        <rFont val="宋体"/>
        <charset val="134"/>
      </rPr>
      <t>第</t>
    </r>
    <r>
      <rPr>
        <sz val="11"/>
        <color theme="1"/>
        <rFont val="Tahoma"/>
        <charset val="134"/>
      </rPr>
      <t>2档</t>
    </r>
  </si>
  <si>
    <r>
      <rPr>
        <sz val="11"/>
        <color theme="1"/>
        <rFont val="宋体"/>
        <charset val="134"/>
      </rPr>
      <t>第</t>
    </r>
    <r>
      <rPr>
        <sz val="11"/>
        <color theme="1"/>
        <rFont val="Tahoma"/>
        <charset val="134"/>
      </rPr>
      <t>24档</t>
    </r>
  </si>
  <si>
    <r>
      <rPr>
        <sz val="11"/>
        <color theme="1"/>
        <rFont val="宋体"/>
        <charset val="134"/>
      </rPr>
      <t>第</t>
    </r>
    <r>
      <rPr>
        <sz val="11"/>
        <color theme="1"/>
        <rFont val="Tahoma"/>
        <charset val="134"/>
      </rPr>
      <t>3档</t>
    </r>
  </si>
  <si>
    <r>
      <rPr>
        <sz val="11"/>
        <color theme="1"/>
        <rFont val="宋体"/>
        <charset val="134"/>
      </rPr>
      <t>第</t>
    </r>
    <r>
      <rPr>
        <sz val="11"/>
        <color theme="1"/>
        <rFont val="Tahoma"/>
        <charset val="134"/>
      </rPr>
      <t>25档</t>
    </r>
  </si>
  <si>
    <r>
      <rPr>
        <sz val="11"/>
        <color theme="1"/>
        <rFont val="宋体"/>
        <charset val="134"/>
      </rPr>
      <t>第</t>
    </r>
    <r>
      <rPr>
        <sz val="11"/>
        <color theme="1"/>
        <rFont val="Tahoma"/>
        <charset val="134"/>
      </rPr>
      <t>4档</t>
    </r>
  </si>
  <si>
    <r>
      <rPr>
        <sz val="11"/>
        <color theme="1"/>
        <rFont val="宋体"/>
        <charset val="134"/>
      </rPr>
      <t>第</t>
    </r>
    <r>
      <rPr>
        <sz val="11"/>
        <color theme="1"/>
        <rFont val="Tahoma"/>
        <charset val="134"/>
      </rPr>
      <t>26档</t>
    </r>
  </si>
  <si>
    <r>
      <rPr>
        <sz val="11"/>
        <color theme="1"/>
        <rFont val="宋体"/>
        <charset val="134"/>
      </rPr>
      <t>第</t>
    </r>
    <r>
      <rPr>
        <sz val="11"/>
        <color theme="1"/>
        <rFont val="Tahoma"/>
        <charset val="134"/>
      </rPr>
      <t>5档</t>
    </r>
  </si>
  <si>
    <r>
      <rPr>
        <sz val="11"/>
        <color theme="1"/>
        <rFont val="宋体"/>
        <charset val="134"/>
      </rPr>
      <t>第</t>
    </r>
    <r>
      <rPr>
        <sz val="11"/>
        <color theme="1"/>
        <rFont val="Tahoma"/>
        <charset val="134"/>
      </rPr>
      <t>27档</t>
    </r>
  </si>
  <si>
    <r>
      <rPr>
        <sz val="11"/>
        <color theme="1"/>
        <rFont val="宋体"/>
        <charset val="134"/>
      </rPr>
      <t>第</t>
    </r>
    <r>
      <rPr>
        <sz val="11"/>
        <color theme="1"/>
        <rFont val="Tahoma"/>
        <charset val="134"/>
      </rPr>
      <t>6档</t>
    </r>
  </si>
  <si>
    <r>
      <rPr>
        <sz val="11"/>
        <color theme="1"/>
        <rFont val="宋体"/>
        <charset val="134"/>
      </rPr>
      <t>第</t>
    </r>
    <r>
      <rPr>
        <sz val="11"/>
        <color theme="1"/>
        <rFont val="Tahoma"/>
        <charset val="134"/>
      </rPr>
      <t>28档</t>
    </r>
  </si>
  <si>
    <r>
      <rPr>
        <sz val="11"/>
        <color theme="1"/>
        <rFont val="宋体"/>
        <charset val="134"/>
      </rPr>
      <t>第</t>
    </r>
    <r>
      <rPr>
        <sz val="11"/>
        <color theme="1"/>
        <rFont val="Tahoma"/>
        <charset val="134"/>
      </rPr>
      <t>7档</t>
    </r>
  </si>
  <si>
    <r>
      <rPr>
        <sz val="11"/>
        <color theme="1"/>
        <rFont val="宋体"/>
        <charset val="134"/>
      </rPr>
      <t>第</t>
    </r>
    <r>
      <rPr>
        <sz val="11"/>
        <color theme="1"/>
        <rFont val="Tahoma"/>
        <charset val="134"/>
      </rPr>
      <t>29档</t>
    </r>
  </si>
  <si>
    <r>
      <rPr>
        <sz val="11"/>
        <color theme="1"/>
        <rFont val="宋体"/>
        <charset val="134"/>
      </rPr>
      <t>第</t>
    </r>
    <r>
      <rPr>
        <sz val="11"/>
        <color theme="1"/>
        <rFont val="Tahoma"/>
        <charset val="134"/>
      </rPr>
      <t>8档</t>
    </r>
  </si>
  <si>
    <r>
      <rPr>
        <sz val="11"/>
        <color theme="1"/>
        <rFont val="宋体"/>
        <charset val="134"/>
      </rPr>
      <t>第</t>
    </r>
    <r>
      <rPr>
        <sz val="11"/>
        <color theme="1"/>
        <rFont val="Tahoma"/>
        <charset val="134"/>
      </rPr>
      <t>30档</t>
    </r>
  </si>
  <si>
    <t>类似图样</t>
  </si>
  <si>
    <r>
      <rPr>
        <sz val="11"/>
        <color theme="1"/>
        <rFont val="宋体"/>
        <charset val="134"/>
      </rPr>
      <t>第</t>
    </r>
    <r>
      <rPr>
        <sz val="11"/>
        <color theme="1"/>
        <rFont val="Tahoma"/>
        <charset val="134"/>
      </rPr>
      <t>9档</t>
    </r>
  </si>
  <si>
    <r>
      <rPr>
        <sz val="11"/>
        <color theme="1"/>
        <rFont val="宋体"/>
        <charset val="134"/>
      </rPr>
      <t>第</t>
    </r>
    <r>
      <rPr>
        <sz val="11"/>
        <color theme="1"/>
        <rFont val="Tahoma"/>
        <charset val="134"/>
      </rPr>
      <t>31档</t>
    </r>
  </si>
  <si>
    <r>
      <rPr>
        <sz val="11"/>
        <color theme="1"/>
        <rFont val="宋体"/>
        <charset val="134"/>
      </rPr>
      <t>第</t>
    </r>
    <r>
      <rPr>
        <sz val="11"/>
        <color theme="1"/>
        <rFont val="Tahoma"/>
        <charset val="134"/>
      </rPr>
      <t>10档</t>
    </r>
  </si>
  <si>
    <r>
      <rPr>
        <sz val="11"/>
        <color theme="1"/>
        <rFont val="宋体"/>
        <charset val="134"/>
      </rPr>
      <t>第</t>
    </r>
    <r>
      <rPr>
        <sz val="11"/>
        <color theme="1"/>
        <rFont val="Tahoma"/>
        <charset val="134"/>
      </rPr>
      <t>32档</t>
    </r>
  </si>
  <si>
    <r>
      <rPr>
        <sz val="11"/>
        <color theme="1"/>
        <rFont val="宋体"/>
        <charset val="134"/>
      </rPr>
      <t>第</t>
    </r>
    <r>
      <rPr>
        <sz val="11"/>
        <color theme="1"/>
        <rFont val="Tahoma"/>
        <charset val="134"/>
      </rPr>
      <t>11档</t>
    </r>
  </si>
  <si>
    <r>
      <rPr>
        <sz val="11"/>
        <color theme="1"/>
        <rFont val="宋体"/>
        <charset val="134"/>
      </rPr>
      <t>第</t>
    </r>
    <r>
      <rPr>
        <sz val="11"/>
        <color theme="1"/>
        <rFont val="Tahoma"/>
        <charset val="134"/>
      </rPr>
      <t>33档</t>
    </r>
  </si>
  <si>
    <t>客户端内武器换成动态图</t>
  </si>
  <si>
    <r>
      <rPr>
        <sz val="11"/>
        <color theme="1"/>
        <rFont val="宋体"/>
        <charset val="134"/>
      </rPr>
      <t>第</t>
    </r>
    <r>
      <rPr>
        <sz val="11"/>
        <color theme="1"/>
        <rFont val="Tahoma"/>
        <charset val="134"/>
      </rPr>
      <t>12档</t>
    </r>
  </si>
  <si>
    <r>
      <rPr>
        <sz val="11"/>
        <color theme="1"/>
        <rFont val="宋体"/>
        <charset val="134"/>
      </rPr>
      <t>第</t>
    </r>
    <r>
      <rPr>
        <sz val="11"/>
        <color theme="1"/>
        <rFont val="Tahoma"/>
        <charset val="134"/>
      </rPr>
      <t>34档</t>
    </r>
  </si>
  <si>
    <t>八个领取格</t>
  </si>
  <si>
    <r>
      <rPr>
        <sz val="11"/>
        <color theme="1"/>
        <rFont val="宋体"/>
        <charset val="134"/>
      </rPr>
      <t>第</t>
    </r>
    <r>
      <rPr>
        <sz val="11"/>
        <color theme="1"/>
        <rFont val="Tahoma"/>
        <charset val="134"/>
      </rPr>
      <t>13档</t>
    </r>
  </si>
  <si>
    <r>
      <rPr>
        <sz val="11"/>
        <color theme="1"/>
        <rFont val="宋体"/>
        <charset val="134"/>
      </rPr>
      <t>第</t>
    </r>
    <r>
      <rPr>
        <sz val="11"/>
        <color theme="1"/>
        <rFont val="Tahoma"/>
        <charset val="134"/>
      </rPr>
      <t>35档</t>
    </r>
  </si>
  <si>
    <t>物品后期我们自己添加</t>
  </si>
  <si>
    <r>
      <rPr>
        <sz val="11"/>
        <color theme="1"/>
        <rFont val="宋体"/>
        <charset val="134"/>
      </rPr>
      <t>第</t>
    </r>
    <r>
      <rPr>
        <sz val="11"/>
        <color theme="1"/>
        <rFont val="Tahoma"/>
        <charset val="134"/>
      </rPr>
      <t>14档</t>
    </r>
  </si>
  <si>
    <r>
      <rPr>
        <sz val="11"/>
        <color theme="1"/>
        <rFont val="宋体"/>
        <charset val="134"/>
      </rPr>
      <t>第</t>
    </r>
    <r>
      <rPr>
        <sz val="11"/>
        <color theme="1"/>
        <rFont val="Tahoma"/>
        <charset val="134"/>
      </rPr>
      <t>36档</t>
    </r>
  </si>
  <si>
    <t>领取完一阶之后弹出下一阶</t>
  </si>
  <si>
    <r>
      <rPr>
        <sz val="11"/>
        <color theme="1"/>
        <rFont val="宋体"/>
        <charset val="134"/>
      </rPr>
      <t>第</t>
    </r>
    <r>
      <rPr>
        <sz val="11"/>
        <color theme="1"/>
        <rFont val="Tahoma"/>
        <charset val="134"/>
      </rPr>
      <t>15档</t>
    </r>
  </si>
  <si>
    <r>
      <rPr>
        <sz val="11"/>
        <color theme="1"/>
        <rFont val="宋体"/>
        <charset val="134"/>
      </rPr>
      <t>第</t>
    </r>
    <r>
      <rPr>
        <sz val="11"/>
        <color theme="1"/>
        <rFont val="Tahoma"/>
        <charset val="134"/>
      </rPr>
      <t>37档</t>
    </r>
  </si>
  <si>
    <t>显示内容，已经充值多少、还需要充值多少可以领取本次礼包</t>
  </si>
  <si>
    <r>
      <rPr>
        <sz val="11"/>
        <color theme="1"/>
        <rFont val="宋体"/>
        <charset val="134"/>
      </rPr>
      <t>第</t>
    </r>
    <r>
      <rPr>
        <sz val="11"/>
        <color theme="1"/>
        <rFont val="Tahoma"/>
        <charset val="134"/>
      </rPr>
      <t>16档</t>
    </r>
  </si>
  <si>
    <r>
      <rPr>
        <sz val="11"/>
        <color theme="1"/>
        <rFont val="宋体"/>
        <charset val="134"/>
      </rPr>
      <t>第</t>
    </r>
    <r>
      <rPr>
        <sz val="11"/>
        <color theme="1"/>
        <rFont val="Tahoma"/>
        <charset val="134"/>
      </rPr>
      <t>38档</t>
    </r>
  </si>
  <si>
    <r>
      <rPr>
        <sz val="11"/>
        <color theme="1"/>
        <rFont val="宋体"/>
        <charset val="134"/>
      </rPr>
      <t>第</t>
    </r>
    <r>
      <rPr>
        <sz val="11"/>
        <color theme="1"/>
        <rFont val="Tahoma"/>
        <charset val="134"/>
      </rPr>
      <t>17档</t>
    </r>
  </si>
  <si>
    <r>
      <rPr>
        <sz val="11"/>
        <color theme="1"/>
        <rFont val="宋体"/>
        <charset val="134"/>
      </rPr>
      <t>第</t>
    </r>
    <r>
      <rPr>
        <sz val="11"/>
        <color theme="1"/>
        <rFont val="Tahoma"/>
        <charset val="134"/>
      </rPr>
      <t>39档</t>
    </r>
  </si>
  <si>
    <t>小图标</t>
  </si>
  <si>
    <r>
      <rPr>
        <sz val="11"/>
        <color theme="1"/>
        <rFont val="宋体"/>
        <charset val="134"/>
      </rPr>
      <t>第</t>
    </r>
    <r>
      <rPr>
        <sz val="11"/>
        <color theme="1"/>
        <rFont val="Tahoma"/>
        <charset val="134"/>
      </rPr>
      <t>18档</t>
    </r>
  </si>
  <si>
    <r>
      <rPr>
        <sz val="11"/>
        <color theme="1"/>
        <rFont val="宋体"/>
        <charset val="134"/>
      </rPr>
      <t>第</t>
    </r>
    <r>
      <rPr>
        <sz val="11"/>
        <color theme="1"/>
        <rFont val="Tahoma"/>
        <charset val="134"/>
      </rPr>
      <t>40档</t>
    </r>
  </si>
  <si>
    <t>充值达到图标上面有感叹号提醒</t>
  </si>
  <si>
    <r>
      <rPr>
        <sz val="11"/>
        <color theme="1"/>
        <rFont val="宋体"/>
        <charset val="134"/>
      </rPr>
      <t>第</t>
    </r>
    <r>
      <rPr>
        <sz val="11"/>
        <color theme="1"/>
        <rFont val="Tahoma"/>
        <charset val="134"/>
      </rPr>
      <t>19档</t>
    </r>
  </si>
  <si>
    <r>
      <rPr>
        <sz val="11"/>
        <color theme="1"/>
        <rFont val="宋体"/>
        <charset val="134"/>
      </rPr>
      <t>第</t>
    </r>
    <r>
      <rPr>
        <sz val="11"/>
        <color theme="1"/>
        <rFont val="Tahoma"/>
        <charset val="134"/>
      </rPr>
      <t>41档</t>
    </r>
  </si>
  <si>
    <t>其他功能图标也一样达到条件</t>
  </si>
  <si>
    <r>
      <rPr>
        <sz val="11"/>
        <color theme="1"/>
        <rFont val="宋体"/>
        <charset val="134"/>
      </rPr>
      <t>第</t>
    </r>
    <r>
      <rPr>
        <sz val="11"/>
        <color theme="1"/>
        <rFont val="Tahoma"/>
        <charset val="134"/>
      </rPr>
      <t>20档</t>
    </r>
  </si>
  <si>
    <r>
      <rPr>
        <sz val="11"/>
        <color theme="1"/>
        <rFont val="宋体"/>
        <charset val="134"/>
      </rPr>
      <t>第</t>
    </r>
    <r>
      <rPr>
        <sz val="11"/>
        <color theme="1"/>
        <rFont val="Tahoma"/>
        <charset val="134"/>
      </rPr>
      <t>42档</t>
    </r>
  </si>
  <si>
    <r>
      <rPr>
        <sz val="11"/>
        <color theme="1"/>
        <rFont val="宋体"/>
        <charset val="134"/>
      </rPr>
      <t>第</t>
    </r>
    <r>
      <rPr>
        <sz val="11"/>
        <color theme="1"/>
        <rFont val="Tahoma"/>
        <charset val="134"/>
      </rPr>
      <t>21档</t>
    </r>
  </si>
  <si>
    <r>
      <rPr>
        <sz val="11"/>
        <color theme="1"/>
        <rFont val="宋体"/>
        <charset val="134"/>
      </rPr>
      <t>第</t>
    </r>
    <r>
      <rPr>
        <sz val="11"/>
        <color theme="1"/>
        <rFont val="Tahoma"/>
        <charset val="134"/>
      </rPr>
      <t>43档</t>
    </r>
  </si>
  <si>
    <r>
      <rPr>
        <sz val="11"/>
        <color theme="1"/>
        <rFont val="宋体"/>
        <charset val="134"/>
      </rPr>
      <t>第</t>
    </r>
    <r>
      <rPr>
        <sz val="11"/>
        <color theme="1"/>
        <rFont val="Tahoma"/>
        <charset val="134"/>
      </rPr>
      <t>22档</t>
    </r>
  </si>
  <si>
    <r>
      <rPr>
        <sz val="11"/>
        <color theme="1"/>
        <rFont val="宋体"/>
        <charset val="134"/>
      </rPr>
      <t>第</t>
    </r>
    <r>
      <rPr>
        <sz val="11"/>
        <color theme="1"/>
        <rFont val="Tahoma"/>
        <charset val="134"/>
      </rPr>
      <t>44档</t>
    </r>
  </si>
  <si>
    <t>登陆有礼</t>
  </si>
  <si>
    <t>每天登陆可领取</t>
  </si>
  <si>
    <r>
      <rPr>
        <sz val="11"/>
        <color theme="1"/>
        <rFont val="Tahoma"/>
        <charset val="134"/>
      </rPr>
      <t>2</t>
    </r>
    <r>
      <rPr>
        <sz val="11"/>
        <color theme="1"/>
        <rFont val="宋体"/>
        <charset val="134"/>
      </rPr>
      <t>个格子</t>
    </r>
  </si>
  <si>
    <t>5日登陆可领取</t>
  </si>
  <si>
    <t>每日首充</t>
  </si>
  <si>
    <t>10日登陆可领取</t>
  </si>
  <si>
    <r>
      <rPr>
        <sz val="11"/>
        <color theme="1"/>
        <rFont val="宋体"/>
        <charset val="134"/>
      </rPr>
      <t>分为</t>
    </r>
    <r>
      <rPr>
        <sz val="11"/>
        <color theme="1"/>
        <rFont val="Tahoma"/>
        <charset val="134"/>
      </rPr>
      <t>4</t>
    </r>
    <r>
      <rPr>
        <sz val="11"/>
        <color theme="1"/>
        <rFont val="宋体"/>
        <charset val="134"/>
      </rPr>
      <t>个档次</t>
    </r>
  </si>
  <si>
    <t>六个领奖格子</t>
  </si>
  <si>
    <t>15日登陆可领取</t>
  </si>
  <si>
    <r>
      <rPr>
        <sz val="11"/>
        <color theme="1"/>
        <rFont val="Tahoma"/>
        <charset val="134"/>
      </rPr>
      <t>10</t>
    </r>
    <r>
      <rPr>
        <sz val="11"/>
        <color theme="1"/>
        <rFont val="宋体"/>
        <charset val="134"/>
      </rPr>
      <t>元</t>
    </r>
  </si>
  <si>
    <t>30日登陆可领取</t>
  </si>
  <si>
    <r>
      <rPr>
        <sz val="11"/>
        <color theme="1"/>
        <rFont val="Tahoma"/>
        <charset val="134"/>
      </rPr>
      <t>99</t>
    </r>
    <r>
      <rPr>
        <sz val="11"/>
        <color theme="1"/>
        <rFont val="宋体"/>
        <charset val="134"/>
      </rPr>
      <t>元</t>
    </r>
  </si>
  <si>
    <r>
      <rPr>
        <sz val="11"/>
        <color theme="1"/>
        <rFont val="Tahoma"/>
        <charset val="134"/>
      </rPr>
      <t>399</t>
    </r>
    <r>
      <rPr>
        <sz val="11"/>
        <color theme="1"/>
        <rFont val="宋体"/>
        <charset val="134"/>
      </rPr>
      <t>元</t>
    </r>
  </si>
  <si>
    <r>
      <rPr>
        <sz val="11"/>
        <color theme="1"/>
        <rFont val="Tahoma"/>
        <charset val="134"/>
      </rPr>
      <t>899</t>
    </r>
    <r>
      <rPr>
        <sz val="11"/>
        <color theme="1"/>
        <rFont val="宋体"/>
        <charset val="134"/>
      </rPr>
      <t>元</t>
    </r>
  </si>
  <si>
    <t>每天充值10元</t>
  </si>
  <si>
    <r>
      <rPr>
        <sz val="11"/>
        <color theme="1"/>
        <rFont val="宋体"/>
        <charset val="134"/>
      </rPr>
      <t>每天充值</t>
    </r>
    <r>
      <rPr>
        <sz val="11"/>
        <color theme="1"/>
        <rFont val="Tahoma"/>
        <charset val="134"/>
      </rPr>
      <t>10</t>
    </r>
    <r>
      <rPr>
        <sz val="11"/>
        <color theme="1"/>
        <rFont val="宋体"/>
        <charset val="134"/>
      </rPr>
      <t>元可领取</t>
    </r>
  </si>
  <si>
    <r>
      <rPr>
        <sz val="11"/>
        <color theme="1"/>
        <rFont val="Tahoma"/>
        <charset val="134"/>
      </rPr>
      <t>3</t>
    </r>
    <r>
      <rPr>
        <sz val="11"/>
        <color theme="1"/>
        <rFont val="宋体"/>
        <charset val="134"/>
      </rPr>
      <t>个格子</t>
    </r>
  </si>
  <si>
    <r>
      <rPr>
        <sz val="11"/>
        <color theme="1"/>
        <rFont val="宋体"/>
        <charset val="134"/>
      </rPr>
      <t>累计</t>
    </r>
    <r>
      <rPr>
        <sz val="11"/>
        <color theme="1"/>
        <rFont val="Tahoma"/>
        <charset val="134"/>
      </rPr>
      <t>5</t>
    </r>
    <r>
      <rPr>
        <sz val="11"/>
        <color theme="1"/>
        <rFont val="宋体"/>
        <charset val="134"/>
      </rPr>
      <t>天充值</t>
    </r>
    <r>
      <rPr>
        <sz val="11"/>
        <color theme="1"/>
        <rFont val="Tahoma"/>
        <charset val="134"/>
      </rPr>
      <t>10</t>
    </r>
    <r>
      <rPr>
        <sz val="11"/>
        <color theme="1"/>
        <rFont val="宋体"/>
        <charset val="134"/>
      </rPr>
      <t>元可领取</t>
    </r>
  </si>
  <si>
    <r>
      <rPr>
        <sz val="11"/>
        <color theme="1"/>
        <rFont val="宋体"/>
        <charset val="134"/>
      </rPr>
      <t>累计</t>
    </r>
    <r>
      <rPr>
        <sz val="11"/>
        <color theme="1"/>
        <rFont val="Tahoma"/>
        <charset val="134"/>
      </rPr>
      <t>10</t>
    </r>
    <r>
      <rPr>
        <sz val="11"/>
        <color theme="1"/>
        <rFont val="宋体"/>
        <charset val="134"/>
      </rPr>
      <t>天充值</t>
    </r>
    <r>
      <rPr>
        <sz val="11"/>
        <color theme="1"/>
        <rFont val="Tahoma"/>
        <charset val="134"/>
      </rPr>
      <t>10</t>
    </r>
    <r>
      <rPr>
        <sz val="11"/>
        <color theme="1"/>
        <rFont val="宋体"/>
        <charset val="134"/>
      </rPr>
      <t>元可领取</t>
    </r>
  </si>
  <si>
    <r>
      <rPr>
        <sz val="11"/>
        <color theme="1"/>
        <rFont val="宋体"/>
        <charset val="134"/>
      </rPr>
      <t>累计</t>
    </r>
    <r>
      <rPr>
        <sz val="11"/>
        <color theme="1"/>
        <rFont val="Tahoma"/>
        <charset val="134"/>
      </rPr>
      <t>20</t>
    </r>
    <r>
      <rPr>
        <sz val="11"/>
        <color theme="1"/>
        <rFont val="宋体"/>
        <charset val="134"/>
      </rPr>
      <t>天充值</t>
    </r>
    <r>
      <rPr>
        <sz val="11"/>
        <color theme="1"/>
        <rFont val="Tahoma"/>
        <charset val="134"/>
      </rPr>
      <t>10</t>
    </r>
    <r>
      <rPr>
        <sz val="11"/>
        <color theme="1"/>
        <rFont val="宋体"/>
        <charset val="134"/>
      </rPr>
      <t>元可领取</t>
    </r>
  </si>
  <si>
    <t>新区前7日单笔充值</t>
  </si>
  <si>
    <t>五个领奖格子</t>
  </si>
  <si>
    <r>
      <rPr>
        <sz val="11"/>
        <color theme="1"/>
        <rFont val="宋体"/>
        <charset val="134"/>
      </rPr>
      <t>累计</t>
    </r>
    <r>
      <rPr>
        <sz val="11"/>
        <color theme="1"/>
        <rFont val="Tahoma"/>
        <charset val="134"/>
      </rPr>
      <t>30</t>
    </r>
    <r>
      <rPr>
        <sz val="11"/>
        <color theme="1"/>
        <rFont val="宋体"/>
        <charset val="134"/>
      </rPr>
      <t>天充值</t>
    </r>
    <r>
      <rPr>
        <sz val="11"/>
        <color theme="1"/>
        <rFont val="Tahoma"/>
        <charset val="134"/>
      </rPr>
      <t>10</t>
    </r>
    <r>
      <rPr>
        <sz val="11"/>
        <color theme="1"/>
        <rFont val="宋体"/>
        <charset val="134"/>
      </rPr>
      <t>元可领取</t>
    </r>
  </si>
  <si>
    <t>分为8个档次</t>
  </si>
  <si>
    <r>
      <rPr>
        <sz val="11"/>
        <color theme="1"/>
        <rFont val="Tahoma"/>
        <charset val="134"/>
      </rPr>
      <t>100</t>
    </r>
    <r>
      <rPr>
        <sz val="11"/>
        <color theme="1"/>
        <rFont val="宋体"/>
        <charset val="134"/>
      </rPr>
      <t>元</t>
    </r>
  </si>
  <si>
    <r>
      <rPr>
        <sz val="11"/>
        <color theme="1"/>
        <rFont val="Tahoma"/>
        <charset val="134"/>
      </rPr>
      <t>500</t>
    </r>
    <r>
      <rPr>
        <sz val="11"/>
        <color theme="1"/>
        <rFont val="宋体"/>
        <charset val="134"/>
      </rPr>
      <t>元</t>
    </r>
  </si>
  <si>
    <r>
      <rPr>
        <sz val="11"/>
        <color theme="1"/>
        <rFont val="Tahoma"/>
        <charset val="134"/>
      </rPr>
      <t>1000</t>
    </r>
    <r>
      <rPr>
        <sz val="11"/>
        <color theme="1"/>
        <rFont val="宋体"/>
        <charset val="134"/>
      </rPr>
      <t>元</t>
    </r>
  </si>
  <si>
    <r>
      <rPr>
        <sz val="11"/>
        <color theme="1"/>
        <rFont val="Tahoma"/>
        <charset val="134"/>
      </rPr>
      <t>3000</t>
    </r>
    <r>
      <rPr>
        <sz val="11"/>
        <color theme="1"/>
        <rFont val="宋体"/>
        <charset val="134"/>
      </rPr>
      <t>元</t>
    </r>
  </si>
  <si>
    <r>
      <rPr>
        <sz val="11"/>
        <color theme="1"/>
        <rFont val="Tahoma"/>
        <charset val="134"/>
      </rPr>
      <t>5000</t>
    </r>
    <r>
      <rPr>
        <sz val="11"/>
        <color theme="1"/>
        <rFont val="宋体"/>
        <charset val="134"/>
      </rPr>
      <t>元</t>
    </r>
  </si>
  <si>
    <r>
      <rPr>
        <sz val="11"/>
        <color theme="1"/>
        <rFont val="Tahoma"/>
        <charset val="134"/>
      </rPr>
      <t>7500</t>
    </r>
    <r>
      <rPr>
        <sz val="11"/>
        <color theme="1"/>
        <rFont val="宋体"/>
        <charset val="134"/>
      </rPr>
      <t>元</t>
    </r>
  </si>
  <si>
    <t>每天充值100元</t>
  </si>
  <si>
    <r>
      <rPr>
        <sz val="11"/>
        <color theme="1"/>
        <rFont val="Tahoma"/>
        <charset val="134"/>
      </rPr>
      <t>10000</t>
    </r>
    <r>
      <rPr>
        <sz val="11"/>
        <color theme="1"/>
        <rFont val="宋体"/>
        <charset val="134"/>
      </rPr>
      <t>元</t>
    </r>
  </si>
  <si>
    <r>
      <rPr>
        <sz val="11"/>
        <color theme="1"/>
        <rFont val="宋体"/>
        <charset val="134"/>
      </rPr>
      <t>每天充值</t>
    </r>
    <r>
      <rPr>
        <sz val="11"/>
        <color theme="1"/>
        <rFont val="Tahoma"/>
        <charset val="134"/>
      </rPr>
      <t>100</t>
    </r>
    <r>
      <rPr>
        <sz val="11"/>
        <color theme="1"/>
        <rFont val="宋体"/>
        <charset val="134"/>
      </rPr>
      <t>元</t>
    </r>
    <r>
      <rPr>
        <sz val="11"/>
        <color theme="1"/>
        <rFont val="宋体"/>
        <charset val="134"/>
      </rPr>
      <t>可领取</t>
    </r>
  </si>
  <si>
    <r>
      <rPr>
        <sz val="11"/>
        <color theme="1"/>
        <rFont val="宋体"/>
        <charset val="134"/>
      </rPr>
      <t>累计</t>
    </r>
    <r>
      <rPr>
        <sz val="11"/>
        <color theme="1"/>
        <rFont val="Tahoma"/>
        <charset val="134"/>
      </rPr>
      <t>5</t>
    </r>
    <r>
      <rPr>
        <sz val="11"/>
        <color theme="1"/>
        <rFont val="宋体"/>
        <charset val="134"/>
      </rPr>
      <t>天充值</t>
    </r>
    <r>
      <rPr>
        <sz val="11"/>
        <color theme="1"/>
        <rFont val="Tahoma"/>
        <charset val="134"/>
      </rPr>
      <t>100</t>
    </r>
    <r>
      <rPr>
        <sz val="11"/>
        <color theme="1"/>
        <rFont val="宋体"/>
        <charset val="134"/>
      </rPr>
      <t>元可领取</t>
    </r>
  </si>
  <si>
    <r>
      <rPr>
        <sz val="11"/>
        <color theme="1"/>
        <rFont val="宋体"/>
        <charset val="134"/>
      </rPr>
      <t>累计</t>
    </r>
    <r>
      <rPr>
        <sz val="11"/>
        <color theme="1"/>
        <rFont val="Tahoma"/>
        <charset val="134"/>
      </rPr>
      <t>10</t>
    </r>
    <r>
      <rPr>
        <sz val="11"/>
        <color theme="1"/>
        <rFont val="宋体"/>
        <charset val="134"/>
      </rPr>
      <t>天充值</t>
    </r>
    <r>
      <rPr>
        <sz val="11"/>
        <color theme="1"/>
        <rFont val="Tahoma"/>
        <charset val="134"/>
      </rPr>
      <t>100</t>
    </r>
    <r>
      <rPr>
        <sz val="11"/>
        <color theme="1"/>
        <rFont val="宋体"/>
        <charset val="134"/>
      </rPr>
      <t>元可领取</t>
    </r>
  </si>
  <si>
    <r>
      <rPr>
        <sz val="11"/>
        <color theme="1"/>
        <rFont val="宋体"/>
        <charset val="134"/>
      </rPr>
      <t>累计</t>
    </r>
    <r>
      <rPr>
        <sz val="11"/>
        <color theme="1"/>
        <rFont val="Tahoma"/>
        <charset val="134"/>
      </rPr>
      <t>20</t>
    </r>
    <r>
      <rPr>
        <sz val="11"/>
        <color theme="1"/>
        <rFont val="宋体"/>
        <charset val="134"/>
      </rPr>
      <t>天充值</t>
    </r>
    <r>
      <rPr>
        <sz val="11"/>
        <color theme="1"/>
        <rFont val="Tahoma"/>
        <charset val="134"/>
      </rPr>
      <t>100</t>
    </r>
    <r>
      <rPr>
        <sz val="11"/>
        <color theme="1"/>
        <rFont val="宋体"/>
        <charset val="134"/>
      </rPr>
      <t>元可领取</t>
    </r>
  </si>
  <si>
    <r>
      <rPr>
        <sz val="11"/>
        <color theme="1"/>
        <rFont val="宋体"/>
        <charset val="134"/>
      </rPr>
      <t>累计</t>
    </r>
    <r>
      <rPr>
        <sz val="11"/>
        <color theme="1"/>
        <rFont val="Tahoma"/>
        <charset val="134"/>
      </rPr>
      <t>30</t>
    </r>
    <r>
      <rPr>
        <sz val="11"/>
        <color theme="1"/>
        <rFont val="宋体"/>
        <charset val="134"/>
      </rPr>
      <t>天充值</t>
    </r>
    <r>
      <rPr>
        <sz val="11"/>
        <color theme="1"/>
        <rFont val="Tahoma"/>
        <charset val="134"/>
      </rPr>
      <t>100</t>
    </r>
    <r>
      <rPr>
        <sz val="11"/>
        <color theme="1"/>
        <rFont val="宋体"/>
        <charset val="134"/>
      </rPr>
      <t>元可领取</t>
    </r>
  </si>
  <si>
    <t>新区前7日每日累计充值</t>
  </si>
  <si>
    <t>每天充值988元</t>
  </si>
  <si>
    <t>分为10个档次</t>
  </si>
  <si>
    <t>四个领奖格子</t>
  </si>
  <si>
    <t>每天充值988元可领取</t>
  </si>
  <si>
    <r>
      <rPr>
        <sz val="11"/>
        <color theme="1"/>
        <rFont val="宋体"/>
        <charset val="134"/>
      </rPr>
      <t>累计</t>
    </r>
    <r>
      <rPr>
        <sz val="11"/>
        <color theme="1"/>
        <rFont val="Tahoma"/>
        <charset val="134"/>
      </rPr>
      <t>5</t>
    </r>
    <r>
      <rPr>
        <sz val="11"/>
        <color theme="1"/>
        <rFont val="宋体"/>
        <charset val="134"/>
      </rPr>
      <t>天充值</t>
    </r>
    <r>
      <rPr>
        <sz val="11"/>
        <color theme="1"/>
        <rFont val="Tahoma"/>
        <charset val="134"/>
      </rPr>
      <t>988</t>
    </r>
    <r>
      <rPr>
        <sz val="11"/>
        <color theme="1"/>
        <rFont val="宋体"/>
        <charset val="134"/>
      </rPr>
      <t>元可领取</t>
    </r>
  </si>
  <si>
    <r>
      <rPr>
        <sz val="11"/>
        <color theme="1"/>
        <rFont val="宋体"/>
        <charset val="134"/>
      </rPr>
      <t>累计</t>
    </r>
    <r>
      <rPr>
        <sz val="11"/>
        <color theme="1"/>
        <rFont val="Tahoma"/>
        <charset val="134"/>
      </rPr>
      <t>10</t>
    </r>
    <r>
      <rPr>
        <sz val="11"/>
        <color theme="1"/>
        <rFont val="宋体"/>
        <charset val="134"/>
      </rPr>
      <t>天充值</t>
    </r>
    <r>
      <rPr>
        <sz val="11"/>
        <color theme="1"/>
        <rFont val="Tahoma"/>
        <charset val="134"/>
      </rPr>
      <t>988</t>
    </r>
    <r>
      <rPr>
        <sz val="11"/>
        <color theme="1"/>
        <rFont val="宋体"/>
        <charset val="134"/>
      </rPr>
      <t>元可领取</t>
    </r>
  </si>
  <si>
    <r>
      <rPr>
        <sz val="11"/>
        <color theme="1"/>
        <rFont val="宋体"/>
        <charset val="134"/>
      </rPr>
      <t>累计</t>
    </r>
    <r>
      <rPr>
        <sz val="11"/>
        <color theme="1"/>
        <rFont val="Tahoma"/>
        <charset val="134"/>
      </rPr>
      <t>20</t>
    </r>
    <r>
      <rPr>
        <sz val="11"/>
        <color theme="1"/>
        <rFont val="宋体"/>
        <charset val="134"/>
      </rPr>
      <t>天充值</t>
    </r>
    <r>
      <rPr>
        <sz val="11"/>
        <color theme="1"/>
        <rFont val="Tahoma"/>
        <charset val="134"/>
      </rPr>
      <t>988</t>
    </r>
    <r>
      <rPr>
        <sz val="11"/>
        <color theme="1"/>
        <rFont val="宋体"/>
        <charset val="134"/>
      </rPr>
      <t>元可领取</t>
    </r>
  </si>
  <si>
    <r>
      <rPr>
        <sz val="11"/>
        <color theme="1"/>
        <rFont val="Tahoma"/>
        <charset val="134"/>
      </rPr>
      <t>2000</t>
    </r>
    <r>
      <rPr>
        <sz val="11"/>
        <color theme="1"/>
        <rFont val="宋体"/>
        <charset val="134"/>
      </rPr>
      <t>元</t>
    </r>
  </si>
  <si>
    <r>
      <rPr>
        <sz val="11"/>
        <color theme="1"/>
        <rFont val="宋体"/>
        <charset val="134"/>
      </rPr>
      <t>累计</t>
    </r>
    <r>
      <rPr>
        <sz val="11"/>
        <color theme="1"/>
        <rFont val="Tahoma"/>
        <charset val="134"/>
      </rPr>
      <t>30</t>
    </r>
    <r>
      <rPr>
        <sz val="11"/>
        <color theme="1"/>
        <rFont val="宋体"/>
        <charset val="134"/>
      </rPr>
      <t>天充值</t>
    </r>
    <r>
      <rPr>
        <sz val="11"/>
        <color theme="1"/>
        <rFont val="Tahoma"/>
        <charset val="134"/>
      </rPr>
      <t>988</t>
    </r>
    <r>
      <rPr>
        <sz val="11"/>
        <color theme="1"/>
        <rFont val="宋体"/>
        <charset val="134"/>
      </rPr>
      <t>元可领取</t>
    </r>
  </si>
  <si>
    <r>
      <rPr>
        <sz val="11"/>
        <color theme="1"/>
        <rFont val="Tahoma"/>
        <charset val="134"/>
      </rPr>
      <t>30000</t>
    </r>
    <r>
      <rPr>
        <sz val="11"/>
        <color theme="1"/>
        <rFont val="宋体"/>
        <charset val="134"/>
      </rPr>
      <t>元</t>
    </r>
  </si>
  <si>
    <r>
      <rPr>
        <sz val="11"/>
        <color theme="1"/>
        <rFont val="Tahoma"/>
        <charset val="134"/>
      </rPr>
      <t>50000</t>
    </r>
    <r>
      <rPr>
        <sz val="11"/>
        <color theme="1"/>
        <rFont val="宋体"/>
        <charset val="134"/>
      </rPr>
      <t>元</t>
    </r>
  </si>
  <si>
    <r>
      <rPr>
        <sz val="11"/>
        <color theme="1"/>
        <rFont val="Tahoma"/>
        <charset val="134"/>
      </rPr>
      <t>75000</t>
    </r>
    <r>
      <rPr>
        <sz val="11"/>
        <color theme="1"/>
        <rFont val="宋体"/>
        <charset val="134"/>
      </rPr>
      <t>元</t>
    </r>
  </si>
  <si>
    <t>游戏称号设置：</t>
  </si>
  <si>
    <t>游戏怪物爆出称号令牌</t>
  </si>
  <si>
    <r>
      <rPr>
        <sz val="11"/>
        <color theme="1"/>
        <rFont val="宋体"/>
        <charset val="134"/>
      </rPr>
      <t>初级称号令牌兑换</t>
    </r>
    <r>
      <rPr>
        <sz val="11"/>
        <color theme="1"/>
        <rFont val="Tahoma"/>
        <charset val="134"/>
      </rPr>
      <t>20</t>
    </r>
    <r>
      <rPr>
        <sz val="11"/>
        <color theme="1"/>
        <rFont val="宋体"/>
        <charset val="134"/>
      </rPr>
      <t>点荣誉点</t>
    </r>
  </si>
  <si>
    <t>称号令牌兑换称号点</t>
  </si>
  <si>
    <r>
      <rPr>
        <sz val="11"/>
        <color theme="1"/>
        <rFont val="宋体"/>
        <charset val="134"/>
      </rPr>
      <t>中级称号令牌兑换</t>
    </r>
    <r>
      <rPr>
        <sz val="11"/>
        <color theme="1"/>
        <rFont val="Tahoma"/>
        <charset val="134"/>
      </rPr>
      <t>200</t>
    </r>
    <r>
      <rPr>
        <sz val="11"/>
        <color theme="1"/>
        <rFont val="宋体"/>
        <charset val="134"/>
      </rPr>
      <t>点荣誉点</t>
    </r>
  </si>
  <si>
    <r>
      <rPr>
        <sz val="11"/>
        <color theme="1"/>
        <rFont val="Tahoma"/>
        <charset val="134"/>
      </rPr>
      <t>500</t>
    </r>
    <r>
      <rPr>
        <sz val="11"/>
        <color theme="1"/>
        <rFont val="宋体"/>
        <charset val="134"/>
      </rPr>
      <t>元宝</t>
    </r>
  </si>
  <si>
    <r>
      <rPr>
        <sz val="11"/>
        <color theme="1"/>
        <rFont val="宋体"/>
        <charset val="134"/>
      </rPr>
      <t>高级称号令牌兑换</t>
    </r>
    <r>
      <rPr>
        <sz val="11"/>
        <color theme="1"/>
        <rFont val="Tahoma"/>
        <charset val="134"/>
      </rPr>
      <t>2000</t>
    </r>
    <r>
      <rPr>
        <sz val="11"/>
        <color theme="1"/>
        <rFont val="宋体"/>
        <charset val="134"/>
      </rPr>
      <t>点荣誉点</t>
    </r>
  </si>
  <si>
    <r>
      <rPr>
        <sz val="11"/>
        <color theme="1"/>
        <rFont val="Tahoma"/>
        <charset val="134"/>
      </rPr>
      <t>4888</t>
    </r>
    <r>
      <rPr>
        <sz val="11"/>
        <color theme="1"/>
        <rFont val="宋体"/>
        <charset val="134"/>
      </rPr>
      <t>元宝</t>
    </r>
  </si>
  <si>
    <t>需求</t>
  </si>
  <si>
    <t>属性点</t>
  </si>
  <si>
    <t>使用类似的客户端、人物头顶称号</t>
  </si>
  <si>
    <t>兵王</t>
  </si>
  <si>
    <t>进阶一个之后能看到下一个</t>
  </si>
  <si>
    <t>戰將</t>
  </si>
  <si>
    <t>軍魂</t>
  </si>
  <si>
    <t>戰神</t>
  </si>
  <si>
    <t>無敵</t>
  </si>
  <si>
    <t>拾年磨礪●顯鋒芒</t>
  </si>
  <si>
    <t>百戰沙場●聲名揚</t>
  </si>
  <si>
    <t>千軍易得●君難求</t>
  </si>
  <si>
    <t>萬夫莫敵●任翺翔</t>
  </si>
  <si>
    <t>雄踞天下。万夫莫敌</t>
  </si>
  <si>
    <t>统领三界。九州称王</t>
  </si>
  <si>
    <t>独霸六界。笑傲乾坤</t>
  </si>
  <si>
    <t>九霄神帝。藐视一切</t>
  </si>
  <si>
    <t>幻魔法神。天下无双</t>
  </si>
  <si>
    <t>傲世道尊。天下无双</t>
  </si>
  <si>
    <t>至尊战圣。天下无双</t>
  </si>
  <si>
    <t>中国男人。威武</t>
  </si>
  <si>
    <t>燦若星鬥●傲乾坤</t>
  </si>
  <si>
    <t>傳世斬仙●孤傲狂</t>
  </si>
  <si>
    <t>翩翩驚鴻●霸佳人</t>
  </si>
  <si>
    <t>聖域天尊●淩天下</t>
  </si>
  <si>
    <t>縱橫天下●心飛揚</t>
  </si>
  <si>
    <t>無敵江湖●空寂寞</t>
  </si>
  <si>
    <t>通天戰皇●君莫惹</t>
  </si>
  <si>
    <t>雄霸天下●勇無雙</t>
  </si>
  <si>
    <t>神尊无双。不朽传说</t>
  </si>
  <si>
    <t>捌荒雷動天地至尊</t>
  </si>
  <si>
    <t>神途霸主。创世魔尊</t>
  </si>
  <si>
    <r>
      <rPr>
        <sz val="11"/>
        <color theme="1"/>
        <rFont val="宋体"/>
        <charset val="134"/>
      </rPr>
      <t>设立冷血十三鹰排行榜（杀人榜前</t>
    </r>
    <r>
      <rPr>
        <sz val="11"/>
        <color theme="1"/>
        <rFont val="Tahoma"/>
        <charset val="134"/>
      </rPr>
      <t>13</t>
    </r>
    <r>
      <rPr>
        <sz val="11"/>
        <color theme="1"/>
        <rFont val="宋体"/>
        <charset val="134"/>
      </rPr>
      <t>名、杀人数量超过</t>
    </r>
    <r>
      <rPr>
        <sz val="11"/>
        <color theme="1"/>
        <rFont val="Tahoma"/>
        <charset val="134"/>
      </rPr>
      <t>50</t>
    </r>
    <r>
      <rPr>
        <sz val="11"/>
        <color theme="1"/>
        <rFont val="宋体"/>
        <charset val="134"/>
      </rPr>
      <t>个开始累计排名）（注：可以与其它称号叠加）</t>
    </r>
  </si>
  <si>
    <t>第1名获得</t>
  </si>
  <si>
    <t>仙帝降世天下第壹</t>
  </si>
  <si>
    <r>
      <rPr>
        <sz val="11"/>
        <color theme="1"/>
        <rFont val="宋体"/>
        <charset val="134"/>
      </rPr>
      <t>攻击加</t>
    </r>
    <r>
      <rPr>
        <sz val="11"/>
        <color theme="1"/>
        <rFont val="Tahoma"/>
        <charset val="134"/>
      </rPr>
      <t>12888</t>
    </r>
    <r>
      <rPr>
        <sz val="11"/>
        <color theme="1"/>
        <rFont val="宋体"/>
        <charset val="134"/>
      </rPr>
      <t>、血量加</t>
    </r>
    <r>
      <rPr>
        <sz val="11"/>
        <color theme="1"/>
        <rFont val="Tahoma"/>
        <charset val="134"/>
      </rPr>
      <t>50</t>
    </r>
    <r>
      <rPr>
        <sz val="11"/>
        <color theme="1"/>
        <rFont val="宋体"/>
        <charset val="134"/>
      </rPr>
      <t>万</t>
    </r>
  </si>
  <si>
    <t>第2名获得</t>
  </si>
  <si>
    <t>天王淩塵天下第贰</t>
  </si>
  <si>
    <r>
      <rPr>
        <sz val="11"/>
        <color theme="1"/>
        <rFont val="宋体"/>
        <charset val="134"/>
      </rPr>
      <t>攻击加</t>
    </r>
    <r>
      <rPr>
        <sz val="11"/>
        <color theme="1"/>
        <rFont val="Tahoma"/>
        <charset val="134"/>
      </rPr>
      <t>9888</t>
    </r>
    <r>
      <rPr>
        <sz val="11"/>
        <color theme="1"/>
        <rFont val="宋体"/>
        <charset val="134"/>
      </rPr>
      <t>、血量加</t>
    </r>
    <r>
      <rPr>
        <sz val="11"/>
        <color theme="1"/>
        <rFont val="Tahoma"/>
        <charset val="134"/>
      </rPr>
      <t>35</t>
    </r>
    <r>
      <rPr>
        <sz val="11"/>
        <color theme="1"/>
        <rFont val="宋体"/>
        <charset val="134"/>
      </rPr>
      <t>万</t>
    </r>
  </si>
  <si>
    <t>第3名获得</t>
  </si>
  <si>
    <t>聖尊橫空天下第叁</t>
  </si>
  <si>
    <r>
      <rPr>
        <sz val="11"/>
        <color theme="1"/>
        <rFont val="宋体"/>
        <charset val="134"/>
      </rPr>
      <t>攻击加</t>
    </r>
    <r>
      <rPr>
        <sz val="11"/>
        <color theme="1"/>
        <rFont val="Tahoma"/>
        <charset val="134"/>
      </rPr>
      <t>6888</t>
    </r>
    <r>
      <rPr>
        <sz val="11"/>
        <color theme="1"/>
        <rFont val="宋体"/>
        <charset val="134"/>
      </rPr>
      <t>、血量加</t>
    </r>
    <r>
      <rPr>
        <sz val="11"/>
        <color theme="1"/>
        <rFont val="Tahoma"/>
        <charset val="134"/>
      </rPr>
      <t>30</t>
    </r>
    <r>
      <rPr>
        <sz val="11"/>
        <color theme="1"/>
        <rFont val="宋体"/>
        <charset val="134"/>
      </rPr>
      <t>万</t>
    </r>
  </si>
  <si>
    <t>第4--13名获得</t>
  </si>
  <si>
    <t>帝王霸世十大高手</t>
  </si>
  <si>
    <r>
      <rPr>
        <sz val="11"/>
        <color theme="1"/>
        <rFont val="宋体"/>
        <charset val="134"/>
      </rPr>
      <t>攻击加</t>
    </r>
    <r>
      <rPr>
        <sz val="11"/>
        <color theme="1"/>
        <rFont val="Tahoma"/>
        <charset val="134"/>
      </rPr>
      <t>2888</t>
    </r>
    <r>
      <rPr>
        <sz val="11"/>
        <color theme="1"/>
        <rFont val="宋体"/>
        <charset val="134"/>
      </rPr>
      <t>、血量加</t>
    </r>
    <r>
      <rPr>
        <sz val="11"/>
        <color theme="1"/>
        <rFont val="Tahoma"/>
        <charset val="134"/>
      </rPr>
      <t>20</t>
    </r>
    <r>
      <rPr>
        <sz val="11"/>
        <color theme="1"/>
        <rFont val="宋体"/>
        <charset val="134"/>
      </rPr>
      <t>万</t>
    </r>
  </si>
  <si>
    <t>设立每日充值排行榜（注：可以与其它称号叠加）</t>
  </si>
  <si>
    <t>蓋世仙壕●神途主宰</t>
  </si>
  <si>
    <r>
      <rPr>
        <sz val="11"/>
        <color theme="1"/>
        <rFont val="宋体"/>
        <charset val="134"/>
      </rPr>
      <t>攻击防御血量增加</t>
    </r>
    <r>
      <rPr>
        <sz val="11"/>
        <color theme="1"/>
        <rFont val="Tahoma"/>
        <charset val="134"/>
      </rPr>
      <t>30%</t>
    </r>
  </si>
  <si>
    <t>富可敌国。神壕至尊</t>
  </si>
  <si>
    <r>
      <rPr>
        <sz val="11"/>
        <color theme="1"/>
        <rFont val="宋体"/>
        <charset val="134"/>
      </rPr>
      <t>攻击防御血量增加20</t>
    </r>
    <r>
      <rPr>
        <sz val="11"/>
        <color theme="1"/>
        <rFont val="Tahoma"/>
        <charset val="134"/>
      </rPr>
      <t>%</t>
    </r>
  </si>
  <si>
    <t>神壕至尊●不可擋</t>
  </si>
  <si>
    <r>
      <rPr>
        <sz val="11"/>
        <color theme="1"/>
        <rFont val="宋体"/>
        <charset val="134"/>
      </rPr>
      <t>攻击防御血量增加15</t>
    </r>
    <r>
      <rPr>
        <sz val="11"/>
        <color theme="1"/>
        <rFont val="Tahoma"/>
        <charset val="134"/>
      </rPr>
      <t>%</t>
    </r>
  </si>
  <si>
    <t>每周六攻城（仙宫）（注：可以与其它称号叠加）</t>
  </si>
  <si>
    <t>城主获得</t>
  </si>
  <si>
    <t>玖天霸主●仙界主宰</t>
  </si>
  <si>
    <r>
      <rPr>
        <sz val="11"/>
        <color theme="1"/>
        <rFont val="宋体"/>
        <charset val="134"/>
      </rPr>
      <t>攻击防御血量增加100</t>
    </r>
    <r>
      <rPr>
        <sz val="11"/>
        <color theme="1"/>
        <rFont val="Tahoma"/>
        <charset val="134"/>
      </rPr>
      <t>%</t>
    </r>
  </si>
  <si>
    <t>副城主获得</t>
  </si>
  <si>
    <t>叁界聖皇●叱咤風雲</t>
  </si>
  <si>
    <r>
      <rPr>
        <sz val="11"/>
        <color theme="1"/>
        <rFont val="宋体"/>
        <charset val="134"/>
      </rPr>
      <t>攻击防御血量增加</t>
    </r>
    <r>
      <rPr>
        <sz val="11"/>
        <color theme="1"/>
        <rFont val="Tahoma"/>
        <charset val="134"/>
      </rPr>
      <t>80%</t>
    </r>
  </si>
  <si>
    <t>六道至尊●傲視天地</t>
  </si>
  <si>
    <r>
      <rPr>
        <sz val="11"/>
        <color theme="1"/>
        <rFont val="宋体"/>
        <charset val="134"/>
      </rPr>
      <t>攻击防御血量增加80</t>
    </r>
    <r>
      <rPr>
        <sz val="11"/>
        <color theme="1"/>
        <rFont val="Tahoma"/>
        <charset val="134"/>
      </rPr>
      <t>%</t>
    </r>
  </si>
  <si>
    <t>天下第一。独尊九霄</t>
  </si>
  <si>
    <r>
      <rPr>
        <sz val="11"/>
        <color theme="1"/>
        <rFont val="宋体"/>
        <charset val="134"/>
      </rPr>
      <t>攻击防御血量增加</t>
    </r>
    <r>
      <rPr>
        <sz val="11"/>
        <color theme="1"/>
        <rFont val="Tahoma"/>
        <charset val="134"/>
      </rPr>
      <t>40%</t>
    </r>
  </si>
  <si>
    <t>每日攻城（神歌城）获得（注：可以与其它称号叠加）</t>
  </si>
  <si>
    <t>城主</t>
  </si>
  <si>
    <t>入主神歌☆教皇</t>
  </si>
  <si>
    <t>奖励大厅</t>
  </si>
  <si>
    <t>领取的所有道具均为绑定物品</t>
  </si>
  <si>
    <r>
      <rPr>
        <sz val="11"/>
        <color theme="1"/>
        <rFont val="Tahoma"/>
        <charset val="134"/>
      </rPr>
      <t>1,</t>
    </r>
    <r>
      <rPr>
        <sz val="11"/>
        <color theme="1"/>
        <rFont val="宋体"/>
        <charset val="134"/>
      </rPr>
      <t>每日签到</t>
    </r>
  </si>
  <si>
    <t>按月份累计签到</t>
  </si>
  <si>
    <t>达到要求后可获得相应物品，物品为绑定</t>
  </si>
  <si>
    <t>每日签到可获得人级丹等级*5个（绑定）+副本凭证*3+高级副本凭证*1</t>
  </si>
  <si>
    <t>累计签到（绑定）</t>
  </si>
  <si>
    <r>
      <rPr>
        <sz val="11"/>
        <color theme="1"/>
        <rFont val="Tahoma"/>
        <charset val="134"/>
      </rPr>
      <t>2</t>
    </r>
    <r>
      <rPr>
        <sz val="11"/>
        <color theme="1"/>
        <rFont val="宋体"/>
        <charset val="134"/>
      </rPr>
      <t>次送</t>
    </r>
  </si>
  <si>
    <r>
      <rPr>
        <sz val="11"/>
        <color theme="1"/>
        <rFont val="宋体"/>
        <charset val="134"/>
      </rPr>
      <t>金条</t>
    </r>
    <r>
      <rPr>
        <sz val="11"/>
        <color theme="1"/>
        <rFont val="Tahoma"/>
        <charset val="134"/>
      </rPr>
      <t>*5</t>
    </r>
  </si>
  <si>
    <r>
      <rPr>
        <sz val="11"/>
        <color theme="1"/>
        <rFont val="Tahoma"/>
        <charset val="134"/>
      </rPr>
      <t>boss</t>
    </r>
    <r>
      <rPr>
        <sz val="11"/>
        <color theme="1"/>
        <rFont val="宋体"/>
        <charset val="134"/>
      </rPr>
      <t>积分精魂</t>
    </r>
    <r>
      <rPr>
        <sz val="11"/>
        <color theme="1"/>
        <rFont val="Tahoma"/>
        <charset val="134"/>
      </rPr>
      <t>*5</t>
    </r>
  </si>
  <si>
    <r>
      <rPr>
        <sz val="11"/>
        <color theme="1"/>
        <rFont val="宋体"/>
        <charset val="134"/>
      </rPr>
      <t>副本凭证</t>
    </r>
    <r>
      <rPr>
        <sz val="11"/>
        <color theme="1"/>
        <rFont val="Tahoma"/>
        <charset val="134"/>
      </rPr>
      <t>*5</t>
    </r>
  </si>
  <si>
    <r>
      <rPr>
        <sz val="11"/>
        <color theme="1"/>
        <rFont val="宋体"/>
        <charset val="134"/>
      </rPr>
      <t>高级副本凭证</t>
    </r>
    <r>
      <rPr>
        <sz val="11"/>
        <color theme="1"/>
        <rFont val="Tahoma"/>
        <charset val="134"/>
      </rPr>
      <t>*2</t>
    </r>
  </si>
  <si>
    <r>
      <rPr>
        <sz val="11"/>
        <color theme="1"/>
        <rFont val="宋体"/>
        <charset val="134"/>
      </rPr>
      <t>人级等级丹</t>
    </r>
    <r>
      <rPr>
        <sz val="11"/>
        <color theme="1"/>
        <rFont val="Tahoma"/>
        <charset val="134"/>
      </rPr>
      <t>*20</t>
    </r>
  </si>
  <si>
    <r>
      <rPr>
        <sz val="11"/>
        <color theme="1"/>
        <rFont val="宋体"/>
        <charset val="134"/>
      </rPr>
      <t>绑定</t>
    </r>
    <r>
      <rPr>
        <sz val="11"/>
        <color theme="1"/>
        <rFont val="Tahoma"/>
        <charset val="134"/>
      </rPr>
      <t>500</t>
    </r>
    <r>
      <rPr>
        <sz val="11"/>
        <color theme="1"/>
        <rFont val="宋体"/>
        <charset val="134"/>
      </rPr>
      <t>元宝</t>
    </r>
    <r>
      <rPr>
        <sz val="11"/>
        <color theme="1"/>
        <rFont val="Tahoma"/>
        <charset val="134"/>
      </rPr>
      <t>*1</t>
    </r>
  </si>
  <si>
    <r>
      <rPr>
        <sz val="11"/>
        <color theme="1"/>
        <rFont val="Tahoma"/>
        <charset val="134"/>
      </rPr>
      <t>5</t>
    </r>
    <r>
      <rPr>
        <sz val="11"/>
        <color theme="1"/>
        <rFont val="宋体"/>
        <charset val="134"/>
      </rPr>
      <t>次送</t>
    </r>
  </si>
  <si>
    <r>
      <rPr>
        <sz val="11"/>
        <color theme="1"/>
        <rFont val="Tahoma"/>
        <charset val="134"/>
      </rPr>
      <t>boss</t>
    </r>
    <r>
      <rPr>
        <sz val="11"/>
        <color theme="1"/>
        <rFont val="宋体"/>
        <charset val="134"/>
      </rPr>
      <t>积分精魂</t>
    </r>
    <r>
      <rPr>
        <sz val="11"/>
        <color theme="1"/>
        <rFont val="Tahoma"/>
        <charset val="134"/>
      </rPr>
      <t>*10</t>
    </r>
  </si>
  <si>
    <r>
      <rPr>
        <sz val="11"/>
        <color theme="1"/>
        <rFont val="宋体"/>
        <charset val="134"/>
      </rPr>
      <t>副本凭证</t>
    </r>
    <r>
      <rPr>
        <sz val="11"/>
        <color theme="1"/>
        <rFont val="Tahoma"/>
        <charset val="134"/>
      </rPr>
      <t>*10</t>
    </r>
  </si>
  <si>
    <r>
      <rPr>
        <sz val="11"/>
        <color theme="1"/>
        <rFont val="宋体"/>
        <charset val="134"/>
      </rPr>
      <t>高级副本凭证</t>
    </r>
    <r>
      <rPr>
        <sz val="11"/>
        <color theme="1"/>
        <rFont val="Tahoma"/>
        <charset val="134"/>
      </rPr>
      <t>*4</t>
    </r>
  </si>
  <si>
    <r>
      <rPr>
        <sz val="11"/>
        <color theme="1"/>
        <rFont val="宋体"/>
        <charset val="134"/>
      </rPr>
      <t>人级等级丹</t>
    </r>
    <r>
      <rPr>
        <sz val="11"/>
        <color theme="1"/>
        <rFont val="Tahoma"/>
        <charset val="134"/>
      </rPr>
      <t>*30</t>
    </r>
  </si>
  <si>
    <r>
      <rPr>
        <sz val="11"/>
        <color theme="1"/>
        <rFont val="宋体"/>
        <charset val="134"/>
      </rPr>
      <t>绑定</t>
    </r>
    <r>
      <rPr>
        <sz val="11"/>
        <color theme="1"/>
        <rFont val="Tahoma"/>
        <charset val="134"/>
      </rPr>
      <t>500</t>
    </r>
    <r>
      <rPr>
        <sz val="11"/>
        <color theme="1"/>
        <rFont val="宋体"/>
        <charset val="134"/>
      </rPr>
      <t>元宝</t>
    </r>
    <r>
      <rPr>
        <sz val="11"/>
        <color theme="1"/>
        <rFont val="Tahoma"/>
        <charset val="134"/>
      </rPr>
      <t>*2</t>
    </r>
  </si>
  <si>
    <r>
      <rPr>
        <sz val="11"/>
        <color theme="1"/>
        <rFont val="Tahoma"/>
        <charset val="134"/>
      </rPr>
      <t>10</t>
    </r>
    <r>
      <rPr>
        <sz val="11"/>
        <color theme="1"/>
        <rFont val="宋体"/>
        <charset val="134"/>
      </rPr>
      <t>次送</t>
    </r>
  </si>
  <si>
    <r>
      <rPr>
        <sz val="11"/>
        <color theme="1"/>
        <rFont val="宋体"/>
        <charset val="134"/>
      </rPr>
      <t>人级等级丹</t>
    </r>
    <r>
      <rPr>
        <sz val="11"/>
        <color theme="1"/>
        <rFont val="Tahoma"/>
        <charset val="134"/>
      </rPr>
      <t>*40</t>
    </r>
  </si>
  <si>
    <r>
      <rPr>
        <sz val="11"/>
        <color theme="1"/>
        <rFont val="宋体"/>
        <charset val="134"/>
      </rPr>
      <t>绑定</t>
    </r>
    <r>
      <rPr>
        <sz val="11"/>
        <color theme="1"/>
        <rFont val="Tahoma"/>
        <charset val="134"/>
      </rPr>
      <t>500</t>
    </r>
    <r>
      <rPr>
        <sz val="11"/>
        <color theme="1"/>
        <rFont val="宋体"/>
        <charset val="134"/>
      </rPr>
      <t>元宝</t>
    </r>
    <r>
      <rPr>
        <sz val="11"/>
        <color theme="1"/>
        <rFont val="Tahoma"/>
        <charset val="134"/>
      </rPr>
      <t>*3</t>
    </r>
  </si>
  <si>
    <r>
      <rPr>
        <sz val="11"/>
        <color theme="1"/>
        <rFont val="Tahoma"/>
        <charset val="134"/>
      </rPr>
      <t>15</t>
    </r>
    <r>
      <rPr>
        <sz val="11"/>
        <color theme="1"/>
        <rFont val="宋体"/>
        <charset val="134"/>
      </rPr>
      <t>次送</t>
    </r>
  </si>
  <si>
    <r>
      <rPr>
        <sz val="11"/>
        <color theme="1"/>
        <rFont val="Tahoma"/>
        <charset val="134"/>
      </rPr>
      <t>boss</t>
    </r>
    <r>
      <rPr>
        <sz val="11"/>
        <color theme="1"/>
        <rFont val="宋体"/>
        <charset val="134"/>
      </rPr>
      <t>积分精魂</t>
    </r>
    <r>
      <rPr>
        <sz val="11"/>
        <color theme="1"/>
        <rFont val="Tahoma"/>
        <charset val="134"/>
      </rPr>
      <t>*15</t>
    </r>
  </si>
  <si>
    <r>
      <rPr>
        <sz val="11"/>
        <color theme="1"/>
        <rFont val="宋体"/>
        <charset val="134"/>
      </rPr>
      <t>人级等级丹</t>
    </r>
    <r>
      <rPr>
        <sz val="11"/>
        <color theme="1"/>
        <rFont val="Tahoma"/>
        <charset val="134"/>
      </rPr>
      <t>*50</t>
    </r>
  </si>
  <si>
    <r>
      <rPr>
        <sz val="11"/>
        <color theme="1"/>
        <rFont val="宋体"/>
        <charset val="134"/>
      </rPr>
      <t>绑定</t>
    </r>
    <r>
      <rPr>
        <sz val="11"/>
        <color theme="1"/>
        <rFont val="Tahoma"/>
        <charset val="134"/>
      </rPr>
      <t>500</t>
    </r>
    <r>
      <rPr>
        <sz val="11"/>
        <color theme="1"/>
        <rFont val="宋体"/>
        <charset val="134"/>
      </rPr>
      <t>元宝</t>
    </r>
    <r>
      <rPr>
        <sz val="11"/>
        <color theme="1"/>
        <rFont val="Tahoma"/>
        <charset val="134"/>
      </rPr>
      <t>*4</t>
    </r>
  </si>
  <si>
    <r>
      <rPr>
        <sz val="11"/>
        <color theme="1"/>
        <rFont val="Tahoma"/>
        <charset val="134"/>
      </rPr>
      <t>22</t>
    </r>
    <r>
      <rPr>
        <sz val="11"/>
        <color theme="1"/>
        <rFont val="宋体"/>
        <charset val="134"/>
      </rPr>
      <t>次送</t>
    </r>
  </si>
  <si>
    <r>
      <rPr>
        <sz val="11"/>
        <color theme="1"/>
        <rFont val="Tahoma"/>
        <charset val="134"/>
      </rPr>
      <t>boss</t>
    </r>
    <r>
      <rPr>
        <sz val="11"/>
        <color theme="1"/>
        <rFont val="宋体"/>
        <charset val="134"/>
      </rPr>
      <t>积分精魂</t>
    </r>
    <r>
      <rPr>
        <sz val="11"/>
        <color theme="1"/>
        <rFont val="Tahoma"/>
        <charset val="134"/>
      </rPr>
      <t>*20</t>
    </r>
  </si>
  <si>
    <r>
      <rPr>
        <sz val="11"/>
        <color theme="1"/>
        <rFont val="宋体"/>
        <charset val="134"/>
      </rPr>
      <t>人级等级丹</t>
    </r>
    <r>
      <rPr>
        <sz val="11"/>
        <color theme="1"/>
        <rFont val="Tahoma"/>
        <charset val="134"/>
      </rPr>
      <t>*80</t>
    </r>
  </si>
  <si>
    <r>
      <rPr>
        <sz val="11"/>
        <color theme="1"/>
        <rFont val="宋体"/>
        <charset val="134"/>
      </rPr>
      <t>绑定</t>
    </r>
    <r>
      <rPr>
        <sz val="11"/>
        <color theme="1"/>
        <rFont val="Tahoma"/>
        <charset val="134"/>
      </rPr>
      <t>500</t>
    </r>
    <r>
      <rPr>
        <sz val="11"/>
        <color theme="1"/>
        <rFont val="宋体"/>
        <charset val="134"/>
      </rPr>
      <t>元宝</t>
    </r>
    <r>
      <rPr>
        <sz val="11"/>
        <color theme="1"/>
        <rFont val="Tahoma"/>
        <charset val="134"/>
      </rPr>
      <t>*5</t>
    </r>
  </si>
  <si>
    <r>
      <rPr>
        <sz val="11"/>
        <color theme="1"/>
        <rFont val="Tahoma"/>
        <charset val="134"/>
      </rPr>
      <t>28</t>
    </r>
    <r>
      <rPr>
        <sz val="11"/>
        <color theme="1"/>
        <rFont val="宋体"/>
        <charset val="134"/>
      </rPr>
      <t>次送</t>
    </r>
  </si>
  <si>
    <r>
      <rPr>
        <sz val="11"/>
        <color theme="1"/>
        <rFont val="Tahoma"/>
        <charset val="134"/>
      </rPr>
      <t>boss</t>
    </r>
    <r>
      <rPr>
        <sz val="11"/>
        <color theme="1"/>
        <rFont val="宋体"/>
        <charset val="134"/>
      </rPr>
      <t>积分精魂</t>
    </r>
    <r>
      <rPr>
        <sz val="11"/>
        <color theme="1"/>
        <rFont val="Tahoma"/>
        <charset val="134"/>
      </rPr>
      <t>*30</t>
    </r>
  </si>
  <si>
    <r>
      <rPr>
        <sz val="11"/>
        <color theme="1"/>
        <rFont val="宋体"/>
        <charset val="134"/>
      </rPr>
      <t>副本凭证</t>
    </r>
    <r>
      <rPr>
        <sz val="11"/>
        <color theme="1"/>
        <rFont val="Tahoma"/>
        <charset val="134"/>
      </rPr>
      <t>*20</t>
    </r>
  </si>
  <si>
    <r>
      <rPr>
        <sz val="11"/>
        <color theme="1"/>
        <rFont val="宋体"/>
        <charset val="134"/>
      </rPr>
      <t>高级副本凭证</t>
    </r>
    <r>
      <rPr>
        <sz val="11"/>
        <color theme="1"/>
        <rFont val="Tahoma"/>
        <charset val="134"/>
      </rPr>
      <t>*8</t>
    </r>
  </si>
  <si>
    <r>
      <rPr>
        <sz val="11"/>
        <color theme="1"/>
        <rFont val="宋体"/>
        <charset val="134"/>
      </rPr>
      <t>人级等级丹</t>
    </r>
    <r>
      <rPr>
        <sz val="11"/>
        <color theme="1"/>
        <rFont val="Tahoma"/>
        <charset val="134"/>
      </rPr>
      <t>*120</t>
    </r>
  </si>
  <si>
    <r>
      <rPr>
        <sz val="11"/>
        <color theme="1"/>
        <rFont val="宋体"/>
        <charset val="134"/>
      </rPr>
      <t>绑定</t>
    </r>
    <r>
      <rPr>
        <sz val="11"/>
        <color theme="1"/>
        <rFont val="Tahoma"/>
        <charset val="134"/>
      </rPr>
      <t>500</t>
    </r>
    <r>
      <rPr>
        <sz val="11"/>
        <color theme="1"/>
        <rFont val="宋体"/>
        <charset val="134"/>
      </rPr>
      <t>元宝</t>
    </r>
    <r>
      <rPr>
        <sz val="11"/>
        <color theme="1"/>
        <rFont val="Tahoma"/>
        <charset val="134"/>
      </rPr>
      <t>*6</t>
    </r>
  </si>
  <si>
    <t>在线奖励：（绑定）</t>
  </si>
  <si>
    <r>
      <rPr>
        <sz val="11"/>
        <color theme="1"/>
        <rFont val="宋体"/>
        <charset val="134"/>
      </rPr>
      <t>累计在线</t>
    </r>
    <r>
      <rPr>
        <sz val="11"/>
        <color theme="1"/>
        <rFont val="Tahoma"/>
        <charset val="134"/>
      </rPr>
      <t>10</t>
    </r>
    <r>
      <rPr>
        <sz val="11"/>
        <color theme="1"/>
        <rFont val="宋体"/>
        <charset val="134"/>
      </rPr>
      <t>分钟送：</t>
    </r>
  </si>
  <si>
    <r>
      <rPr>
        <sz val="11"/>
        <color theme="1"/>
        <rFont val="宋体"/>
        <charset val="134"/>
      </rPr>
      <t>金条</t>
    </r>
    <r>
      <rPr>
        <sz val="11"/>
        <color theme="1"/>
        <rFont val="Tahoma"/>
        <charset val="134"/>
      </rPr>
      <t>*1</t>
    </r>
    <r>
      <rPr>
        <sz val="11"/>
        <color theme="1"/>
        <rFont val="宋体"/>
        <charset val="134"/>
      </rPr>
      <t>、等级丹</t>
    </r>
    <r>
      <rPr>
        <sz val="11"/>
        <color theme="1"/>
        <rFont val="Tahoma"/>
        <charset val="134"/>
      </rPr>
      <t>*10</t>
    </r>
  </si>
  <si>
    <r>
      <rPr>
        <sz val="11"/>
        <color theme="1"/>
        <rFont val="宋体"/>
        <charset val="134"/>
      </rPr>
      <t>累计在线</t>
    </r>
    <r>
      <rPr>
        <sz val="11"/>
        <color theme="1"/>
        <rFont val="Tahoma"/>
        <charset val="134"/>
      </rPr>
      <t>30</t>
    </r>
    <r>
      <rPr>
        <sz val="11"/>
        <color theme="1"/>
        <rFont val="宋体"/>
        <charset val="134"/>
      </rPr>
      <t>分钟送：</t>
    </r>
  </si>
  <si>
    <r>
      <rPr>
        <sz val="11"/>
        <color theme="1"/>
        <rFont val="宋体"/>
        <charset val="134"/>
      </rPr>
      <t>金条</t>
    </r>
    <r>
      <rPr>
        <sz val="11"/>
        <color theme="1"/>
        <rFont val="Tahoma"/>
        <charset val="134"/>
      </rPr>
      <t>*1</t>
    </r>
    <r>
      <rPr>
        <sz val="11"/>
        <color theme="1"/>
        <rFont val="宋体"/>
        <charset val="134"/>
      </rPr>
      <t>、等级丹</t>
    </r>
    <r>
      <rPr>
        <sz val="11"/>
        <color theme="1"/>
        <rFont val="Tahoma"/>
        <charset val="134"/>
      </rPr>
      <t>*20</t>
    </r>
  </si>
  <si>
    <t>累计在线60分钟送：</t>
  </si>
  <si>
    <r>
      <rPr>
        <sz val="11"/>
        <color theme="1"/>
        <rFont val="宋体"/>
        <charset val="134"/>
      </rPr>
      <t>金条</t>
    </r>
    <r>
      <rPr>
        <sz val="11"/>
        <color theme="1"/>
        <rFont val="Tahoma"/>
        <charset val="134"/>
      </rPr>
      <t>*2</t>
    </r>
    <r>
      <rPr>
        <sz val="11"/>
        <color theme="1"/>
        <rFont val="宋体"/>
        <charset val="134"/>
      </rPr>
      <t>、等级丹</t>
    </r>
    <r>
      <rPr>
        <sz val="11"/>
        <color theme="1"/>
        <rFont val="Tahoma"/>
        <charset val="134"/>
      </rPr>
      <t>*30</t>
    </r>
  </si>
  <si>
    <t>累计在线120分钟送：</t>
  </si>
  <si>
    <r>
      <rPr>
        <sz val="11"/>
        <color theme="1"/>
        <rFont val="宋体"/>
        <charset val="134"/>
      </rPr>
      <t>金条</t>
    </r>
    <r>
      <rPr>
        <sz val="11"/>
        <color theme="1"/>
        <rFont val="Tahoma"/>
        <charset val="134"/>
      </rPr>
      <t>*2</t>
    </r>
    <r>
      <rPr>
        <sz val="11"/>
        <color theme="1"/>
        <rFont val="宋体"/>
        <charset val="134"/>
      </rPr>
      <t>、等级丹</t>
    </r>
    <r>
      <rPr>
        <sz val="11"/>
        <color theme="1"/>
        <rFont val="Tahoma"/>
        <charset val="134"/>
      </rPr>
      <t>*50</t>
    </r>
  </si>
  <si>
    <r>
      <rPr>
        <sz val="11"/>
        <color theme="1"/>
        <rFont val="宋体"/>
        <charset val="134"/>
      </rPr>
      <t>新区开服第一周，一个小时在线可累积增加：</t>
    </r>
    <r>
      <rPr>
        <sz val="11"/>
        <color theme="1"/>
        <rFont val="Tahoma"/>
        <charset val="134"/>
      </rPr>
      <t>30</t>
    </r>
    <r>
      <rPr>
        <sz val="11"/>
        <color theme="1"/>
        <rFont val="宋体"/>
        <charset val="134"/>
      </rPr>
      <t>绑定元宝</t>
    </r>
  </si>
  <si>
    <t>新区开服第二周，一个小时在线可累积增加：40绑定元宝</t>
  </si>
  <si>
    <t>新区开服第三周及以后，一个小时在线可累积增加：50绑定元宝</t>
  </si>
  <si>
    <t>每周最大累计70个小时在线时间</t>
  </si>
  <si>
    <t>下周一开始可领取上周的累计元宝</t>
  </si>
  <si>
    <t>离线经验：</t>
  </si>
  <si>
    <r>
      <rPr>
        <sz val="11"/>
        <color theme="1"/>
        <rFont val="宋体"/>
        <charset val="134"/>
      </rPr>
      <t>最多可以累计</t>
    </r>
    <r>
      <rPr>
        <sz val="11"/>
        <color theme="1"/>
        <rFont val="Tahoma"/>
        <charset val="134"/>
      </rPr>
      <t>48</t>
    </r>
    <r>
      <rPr>
        <sz val="11"/>
        <color theme="1"/>
        <rFont val="宋体"/>
        <charset val="134"/>
      </rPr>
      <t>小时，不到</t>
    </r>
    <r>
      <rPr>
        <sz val="11"/>
        <color theme="1"/>
        <rFont val="Tahoma"/>
        <charset val="134"/>
      </rPr>
      <t>1</t>
    </r>
    <r>
      <rPr>
        <sz val="11"/>
        <color theme="1"/>
        <rFont val="宋体"/>
        <charset val="134"/>
      </rPr>
      <t>小时的没有收益</t>
    </r>
  </si>
  <si>
    <r>
      <rPr>
        <sz val="11"/>
        <color theme="1"/>
        <rFont val="宋体"/>
        <charset val="134"/>
      </rPr>
      <t>每小时收益</t>
    </r>
    <r>
      <rPr>
        <sz val="11"/>
        <color theme="1"/>
        <rFont val="Tahoma"/>
        <charset val="134"/>
      </rPr>
      <t>2</t>
    </r>
    <r>
      <rPr>
        <sz val="11"/>
        <color theme="1"/>
        <rFont val="宋体"/>
        <charset val="134"/>
      </rPr>
      <t>个人级等级丹（绑定）</t>
    </r>
  </si>
  <si>
    <t>双倍收益</t>
  </si>
  <si>
    <r>
      <rPr>
        <sz val="11"/>
        <color theme="1"/>
        <rFont val="宋体"/>
        <charset val="134"/>
      </rPr>
      <t>消耗元宝每小时</t>
    </r>
    <r>
      <rPr>
        <sz val="11"/>
        <color theme="1"/>
        <rFont val="Tahoma"/>
        <charset val="134"/>
      </rPr>
      <t>15</t>
    </r>
    <r>
      <rPr>
        <sz val="11"/>
        <color theme="1"/>
        <rFont val="宋体"/>
        <charset val="134"/>
      </rPr>
      <t>个</t>
    </r>
  </si>
  <si>
    <r>
      <rPr>
        <sz val="11"/>
        <color theme="1"/>
        <rFont val="宋体"/>
        <charset val="134"/>
      </rPr>
      <t>五倍收益消耗元宝每小时</t>
    </r>
    <r>
      <rPr>
        <sz val="11"/>
        <color theme="1"/>
        <rFont val="Tahoma"/>
        <charset val="134"/>
      </rPr>
      <t>45</t>
    </r>
    <r>
      <rPr>
        <sz val="11"/>
        <color theme="1"/>
        <rFont val="宋体"/>
        <charset val="134"/>
      </rPr>
      <t>个</t>
    </r>
  </si>
  <si>
    <t>激活码兑换（绑定）</t>
  </si>
  <si>
    <t>礼包内送</t>
  </si>
  <si>
    <r>
      <rPr>
        <sz val="11"/>
        <color theme="1"/>
        <rFont val="宋体"/>
        <charset val="134"/>
      </rPr>
      <t>乾坤囊</t>
    </r>
    <r>
      <rPr>
        <sz val="11"/>
        <color theme="1"/>
        <rFont val="Tahoma"/>
        <charset val="134"/>
      </rPr>
      <t>40</t>
    </r>
    <r>
      <rPr>
        <sz val="11"/>
        <color theme="1"/>
        <rFont val="宋体"/>
        <charset val="134"/>
      </rPr>
      <t>格</t>
    </r>
    <r>
      <rPr>
        <sz val="11"/>
        <color theme="1"/>
        <rFont val="Tahoma"/>
        <charset val="134"/>
      </rPr>
      <t>*2</t>
    </r>
  </si>
  <si>
    <r>
      <rPr>
        <sz val="11"/>
        <color theme="1"/>
        <rFont val="宋体"/>
        <charset val="134"/>
      </rPr>
      <t>仓库扩展符</t>
    </r>
    <r>
      <rPr>
        <sz val="11"/>
        <color theme="1"/>
        <rFont val="Tahoma"/>
        <charset val="134"/>
      </rPr>
      <t>20</t>
    </r>
    <r>
      <rPr>
        <sz val="11"/>
        <color theme="1"/>
        <rFont val="宋体"/>
        <charset val="134"/>
      </rPr>
      <t>格</t>
    </r>
    <r>
      <rPr>
        <sz val="11"/>
        <color theme="1"/>
        <rFont val="Tahoma"/>
        <charset val="134"/>
      </rPr>
      <t>*2</t>
    </r>
  </si>
  <si>
    <r>
      <rPr>
        <sz val="11"/>
        <color theme="1"/>
        <rFont val="宋体"/>
        <charset val="134"/>
      </rPr>
      <t>绑定金条</t>
    </r>
    <r>
      <rPr>
        <sz val="11"/>
        <color theme="1"/>
        <rFont val="Tahoma"/>
        <charset val="134"/>
      </rPr>
      <t>*5</t>
    </r>
  </si>
  <si>
    <t>绑定500元宝*5</t>
  </si>
  <si>
    <t>七日登陆奖励（不可循环领奖）</t>
  </si>
  <si>
    <t>第一日奖励</t>
  </si>
  <si>
    <t>终极技能</t>
  </si>
  <si>
    <t>副本凭证*5</t>
  </si>
  <si>
    <t>初级称号令牌*10</t>
  </si>
  <si>
    <t>第二日奖励</t>
  </si>
  <si>
    <t>超级羽毛</t>
  </si>
  <si>
    <t>灵羽*10</t>
  </si>
  <si>
    <t>第三日奖励</t>
  </si>
  <si>
    <t>海量元宝</t>
  </si>
  <si>
    <t>绑定元宝1000</t>
  </si>
  <si>
    <t>第4日奖励</t>
  </si>
  <si>
    <t>海量金砖</t>
  </si>
  <si>
    <t>绑定金砖*1</t>
  </si>
  <si>
    <t>第5日奖励</t>
  </si>
  <si>
    <t>海量等级丹</t>
  </si>
  <si>
    <t>人级等级丹*88</t>
  </si>
  <si>
    <t>第6日奖励</t>
  </si>
  <si>
    <r>
      <rPr>
        <sz val="11"/>
        <color theme="1"/>
        <rFont val="Tahoma"/>
        <charset val="134"/>
      </rPr>
      <t>boss</t>
    </r>
    <r>
      <rPr>
        <sz val="11"/>
        <color theme="1"/>
        <rFont val="宋体"/>
        <charset val="134"/>
      </rPr>
      <t>积分</t>
    </r>
  </si>
  <si>
    <r>
      <rPr>
        <sz val="11"/>
        <color theme="1"/>
        <rFont val="宋体"/>
        <charset val="134"/>
      </rPr>
      <t>高级</t>
    </r>
    <r>
      <rPr>
        <sz val="11"/>
        <color theme="1"/>
        <rFont val="Tahoma"/>
        <charset val="134"/>
      </rPr>
      <t>boss</t>
    </r>
    <r>
      <rPr>
        <sz val="11"/>
        <color theme="1"/>
        <rFont val="宋体"/>
        <charset val="134"/>
      </rPr>
      <t>积分精魂</t>
    </r>
    <r>
      <rPr>
        <sz val="11"/>
        <color theme="1"/>
        <rFont val="Tahoma"/>
        <charset val="134"/>
      </rPr>
      <t>*1</t>
    </r>
  </si>
  <si>
    <t>第7日奖励</t>
  </si>
  <si>
    <t>超级宝宝</t>
  </si>
  <si>
    <t>高级魔灵令牌*2</t>
  </si>
  <si>
    <t>开服活动</t>
  </si>
  <si>
    <t>一，礼包活动</t>
  </si>
  <si>
    <t>每人每天限购一次</t>
  </si>
  <si>
    <t>四，神翼竞技</t>
  </si>
  <si>
    <t>神装礼包</t>
  </si>
  <si>
    <t>神翼等级达到</t>
  </si>
  <si>
    <t>设置三个装备领取格，后期添加</t>
  </si>
  <si>
    <r>
      <rPr>
        <sz val="11"/>
        <color theme="1"/>
        <rFont val="宋体"/>
        <charset val="134"/>
      </rPr>
      <t>花费</t>
    </r>
    <r>
      <rPr>
        <sz val="11"/>
        <color theme="1"/>
        <rFont val="Tahoma"/>
        <charset val="134"/>
      </rPr>
      <t>888</t>
    </r>
    <r>
      <rPr>
        <sz val="11"/>
        <color theme="1"/>
        <rFont val="宋体"/>
        <charset val="134"/>
      </rPr>
      <t>元宝获得</t>
    </r>
    <r>
      <rPr>
        <sz val="11"/>
        <color theme="1"/>
        <rFont val="Tahoma"/>
        <charset val="134"/>
      </rPr>
      <t>20</t>
    </r>
    <r>
      <rPr>
        <sz val="11"/>
        <color theme="1"/>
        <rFont val="宋体"/>
        <charset val="134"/>
      </rPr>
      <t>阶首饰套装</t>
    </r>
  </si>
  <si>
    <r>
      <rPr>
        <sz val="11"/>
        <color theme="1"/>
        <rFont val="宋体"/>
        <charset val="134"/>
      </rPr>
      <t>花费2888元宝获得</t>
    </r>
  </si>
  <si>
    <r>
      <rPr>
        <sz val="11"/>
        <color theme="1"/>
        <rFont val="Tahoma"/>
        <charset val="134"/>
      </rPr>
      <t>10</t>
    </r>
    <r>
      <rPr>
        <sz val="11"/>
        <color theme="1"/>
        <rFont val="宋体"/>
        <charset val="134"/>
      </rPr>
      <t>阶</t>
    </r>
  </si>
  <si>
    <t>灵羽（绑定）</t>
  </si>
  <si>
    <r>
      <rPr>
        <sz val="11"/>
        <color theme="1"/>
        <rFont val="Tahoma"/>
        <charset val="134"/>
      </rPr>
      <t>15</t>
    </r>
    <r>
      <rPr>
        <sz val="11"/>
        <color theme="1"/>
        <rFont val="宋体"/>
        <charset val="134"/>
      </rPr>
      <t>阶</t>
    </r>
  </si>
  <si>
    <t>蕴魂石（中）</t>
  </si>
  <si>
    <t>狂暴之灵（中）</t>
  </si>
  <si>
    <t>人级等级丹</t>
  </si>
  <si>
    <t>金条</t>
  </si>
  <si>
    <t>高级转生丹</t>
  </si>
  <si>
    <t>副本凭证</t>
  </si>
  <si>
    <r>
      <rPr>
        <sz val="11"/>
        <color theme="1"/>
        <rFont val="宋体"/>
        <charset val="134"/>
      </rPr>
      <t>花费</t>
    </r>
    <r>
      <rPr>
        <sz val="11"/>
        <color theme="1"/>
        <rFont val="Tahoma"/>
        <charset val="134"/>
      </rPr>
      <t>8888</t>
    </r>
    <r>
      <rPr>
        <sz val="11"/>
        <color theme="1"/>
        <rFont val="宋体"/>
        <charset val="134"/>
      </rPr>
      <t>元宝获得</t>
    </r>
  </si>
  <si>
    <t>五，宝珠竞技</t>
  </si>
  <si>
    <t>金砖</t>
  </si>
  <si>
    <t>狂暴之灵（大）</t>
  </si>
  <si>
    <t>宝珠等级达到</t>
  </si>
  <si>
    <t>超级转生丹</t>
  </si>
  <si>
    <t>高级boss精魂</t>
  </si>
  <si>
    <t>高级成就令牌</t>
  </si>
  <si>
    <r>
      <rPr>
        <sz val="11"/>
        <color theme="1"/>
        <rFont val="宋体"/>
        <charset val="134"/>
      </rPr>
      <t>花费16</t>
    </r>
    <r>
      <rPr>
        <sz val="11"/>
        <color theme="1"/>
        <rFont val="Tahoma"/>
        <charset val="134"/>
      </rPr>
      <t>888</t>
    </r>
    <r>
      <rPr>
        <sz val="11"/>
        <color theme="1"/>
        <rFont val="宋体"/>
        <charset val="134"/>
      </rPr>
      <t>元宝获得</t>
    </r>
  </si>
  <si>
    <r>
      <rPr>
        <sz val="11"/>
        <color theme="1"/>
        <rFont val="Tahoma"/>
        <charset val="134"/>
      </rPr>
      <t>40</t>
    </r>
    <r>
      <rPr>
        <sz val="11"/>
        <color theme="1"/>
        <rFont val="宋体"/>
        <charset val="134"/>
      </rPr>
      <t>阶刀甲</t>
    </r>
  </si>
  <si>
    <t>盾牌碎片（大）</t>
  </si>
  <si>
    <t>高级护符印记</t>
  </si>
  <si>
    <t>守护碎片</t>
  </si>
  <si>
    <t>六，神石竞技</t>
  </si>
  <si>
    <t>神石等级达到</t>
  </si>
  <si>
    <t>二，等级竞技</t>
  </si>
  <si>
    <t>等级达到</t>
  </si>
  <si>
    <t>名额</t>
  </si>
  <si>
    <r>
      <rPr>
        <sz val="11"/>
        <color theme="1"/>
        <rFont val="Tahoma"/>
        <charset val="134"/>
      </rPr>
      <t>200</t>
    </r>
    <r>
      <rPr>
        <sz val="11"/>
        <color theme="1"/>
        <rFont val="宋体"/>
        <charset val="134"/>
      </rPr>
      <t>级</t>
    </r>
  </si>
  <si>
    <t>合区后以最多名额的区为准</t>
  </si>
  <si>
    <r>
      <rPr>
        <sz val="11"/>
        <color theme="1"/>
        <rFont val="Tahoma"/>
        <charset val="134"/>
      </rPr>
      <t>250</t>
    </r>
    <r>
      <rPr>
        <sz val="11"/>
        <color theme="1"/>
        <rFont val="宋体"/>
        <charset val="134"/>
      </rPr>
      <t>级</t>
    </r>
  </si>
  <si>
    <r>
      <rPr>
        <sz val="11"/>
        <color theme="1"/>
        <rFont val="Tahoma"/>
        <charset val="134"/>
      </rPr>
      <t>300级</t>
    </r>
  </si>
  <si>
    <r>
      <rPr>
        <sz val="11"/>
        <color theme="1"/>
        <rFont val="Tahoma"/>
        <charset val="134"/>
      </rPr>
      <t>350级</t>
    </r>
  </si>
  <si>
    <r>
      <rPr>
        <sz val="11"/>
        <color theme="1"/>
        <rFont val="Tahoma"/>
        <charset val="134"/>
      </rPr>
      <t>400级</t>
    </r>
  </si>
  <si>
    <r>
      <rPr>
        <sz val="11"/>
        <color theme="1"/>
        <rFont val="Tahoma"/>
        <charset val="134"/>
      </rPr>
      <t>450级</t>
    </r>
  </si>
  <si>
    <r>
      <rPr>
        <sz val="11"/>
        <color theme="1"/>
        <rFont val="Tahoma"/>
        <charset val="134"/>
      </rPr>
      <t>500级</t>
    </r>
  </si>
  <si>
    <r>
      <rPr>
        <sz val="11"/>
        <color theme="1"/>
        <rFont val="Tahoma"/>
        <charset val="134"/>
      </rPr>
      <t>550级</t>
    </r>
  </si>
  <si>
    <r>
      <rPr>
        <sz val="11"/>
        <color theme="1"/>
        <rFont val="Tahoma"/>
        <charset val="134"/>
      </rPr>
      <t>600级</t>
    </r>
  </si>
  <si>
    <r>
      <rPr>
        <sz val="11"/>
        <color theme="1"/>
        <rFont val="Tahoma"/>
        <charset val="134"/>
      </rPr>
      <t>650级</t>
    </r>
  </si>
  <si>
    <t>六，盾牌竞技</t>
  </si>
  <si>
    <r>
      <rPr>
        <sz val="11"/>
        <color theme="1"/>
        <rFont val="Tahoma"/>
        <charset val="134"/>
      </rPr>
      <t>700级</t>
    </r>
  </si>
  <si>
    <r>
      <rPr>
        <sz val="11"/>
        <color theme="1"/>
        <rFont val="Tahoma"/>
        <charset val="134"/>
      </rPr>
      <t>750级</t>
    </r>
  </si>
  <si>
    <t>盾牌等级达到</t>
  </si>
  <si>
    <r>
      <rPr>
        <sz val="11"/>
        <color theme="1"/>
        <rFont val="Tahoma"/>
        <charset val="134"/>
      </rPr>
      <t>800级</t>
    </r>
  </si>
  <si>
    <r>
      <rPr>
        <sz val="11"/>
        <color theme="1"/>
        <rFont val="Tahoma"/>
        <charset val="134"/>
      </rPr>
      <t>850级</t>
    </r>
  </si>
  <si>
    <r>
      <rPr>
        <sz val="11"/>
        <color theme="1"/>
        <rFont val="Tahoma"/>
        <charset val="134"/>
      </rPr>
      <t>875</t>
    </r>
    <r>
      <rPr>
        <sz val="11"/>
        <color theme="1"/>
        <rFont val="宋体"/>
        <charset val="134"/>
      </rPr>
      <t>级</t>
    </r>
  </si>
  <si>
    <r>
      <rPr>
        <sz val="11"/>
        <color theme="1"/>
        <rFont val="Tahoma"/>
        <charset val="134"/>
      </rPr>
      <t>900</t>
    </r>
    <r>
      <rPr>
        <sz val="11"/>
        <color theme="1"/>
        <rFont val="宋体"/>
        <charset val="134"/>
      </rPr>
      <t>级</t>
    </r>
  </si>
  <si>
    <r>
      <rPr>
        <sz val="11"/>
        <color theme="1"/>
        <rFont val="Tahoma"/>
        <charset val="134"/>
      </rPr>
      <t>910</t>
    </r>
    <r>
      <rPr>
        <sz val="11"/>
        <color theme="1"/>
        <rFont val="宋体"/>
        <charset val="134"/>
      </rPr>
      <t>级</t>
    </r>
  </si>
  <si>
    <r>
      <rPr>
        <sz val="11"/>
        <color theme="1"/>
        <rFont val="Tahoma"/>
        <charset val="134"/>
      </rPr>
      <t>920级</t>
    </r>
  </si>
  <si>
    <r>
      <rPr>
        <sz val="11"/>
        <color theme="1"/>
        <rFont val="Tahoma"/>
        <charset val="134"/>
      </rPr>
      <t>930级</t>
    </r>
  </si>
  <si>
    <r>
      <rPr>
        <sz val="11"/>
        <color theme="1"/>
        <rFont val="Tahoma"/>
        <charset val="134"/>
      </rPr>
      <t>940级</t>
    </r>
  </si>
  <si>
    <r>
      <rPr>
        <sz val="11"/>
        <color theme="1"/>
        <rFont val="Tahoma"/>
        <charset val="134"/>
      </rPr>
      <t>950级</t>
    </r>
  </si>
  <si>
    <r>
      <rPr>
        <sz val="11"/>
        <color theme="1"/>
        <rFont val="Tahoma"/>
        <charset val="134"/>
      </rPr>
      <t>960级</t>
    </r>
  </si>
  <si>
    <r>
      <rPr>
        <sz val="11"/>
        <color theme="1"/>
        <rFont val="Tahoma"/>
        <charset val="134"/>
      </rPr>
      <t>970级</t>
    </r>
  </si>
  <si>
    <r>
      <rPr>
        <sz val="11"/>
        <color theme="1"/>
        <rFont val="Tahoma"/>
        <charset val="134"/>
      </rPr>
      <t>980级</t>
    </r>
  </si>
  <si>
    <r>
      <rPr>
        <sz val="11"/>
        <color theme="1"/>
        <rFont val="Tahoma"/>
        <charset val="134"/>
      </rPr>
      <t>990级</t>
    </r>
  </si>
  <si>
    <r>
      <rPr>
        <sz val="11"/>
        <color theme="1"/>
        <rFont val="Tahoma"/>
        <charset val="134"/>
      </rPr>
      <t>1000级</t>
    </r>
  </si>
  <si>
    <t>三，转生达人</t>
  </si>
  <si>
    <t>转生达到</t>
  </si>
  <si>
    <r>
      <rPr>
        <sz val="11"/>
        <color theme="1"/>
        <rFont val="Tahoma"/>
        <charset val="134"/>
      </rPr>
      <t>5</t>
    </r>
    <r>
      <rPr>
        <sz val="11"/>
        <color theme="1"/>
        <rFont val="宋体"/>
        <charset val="134"/>
      </rPr>
      <t>转</t>
    </r>
  </si>
  <si>
    <t>无限</t>
  </si>
  <si>
    <r>
      <rPr>
        <sz val="11"/>
        <color theme="1"/>
        <rFont val="Tahoma"/>
        <charset val="134"/>
      </rPr>
      <t>10</t>
    </r>
    <r>
      <rPr>
        <sz val="11"/>
        <color theme="1"/>
        <rFont val="宋体"/>
        <charset val="134"/>
      </rPr>
      <t>转</t>
    </r>
  </si>
  <si>
    <t>六，坐骑竞技</t>
  </si>
  <si>
    <t>坐骑等级达到</t>
  </si>
  <si>
    <t>七，消费回馈</t>
  </si>
  <si>
    <t>设置三个当期</t>
  </si>
  <si>
    <t>每个档期为2天</t>
  </si>
  <si>
    <t>商城消费元宝</t>
  </si>
  <si>
    <r>
      <rPr>
        <sz val="11"/>
        <color theme="1"/>
        <rFont val="宋体"/>
        <charset val="134"/>
      </rPr>
      <t>第</t>
    </r>
    <r>
      <rPr>
        <sz val="11"/>
        <color theme="1"/>
        <rFont val="Tahoma"/>
        <charset val="134"/>
      </rPr>
      <t>1</t>
    </r>
    <r>
      <rPr>
        <sz val="11"/>
        <color theme="1"/>
        <rFont val="宋体"/>
        <charset val="134"/>
      </rPr>
      <t>名</t>
    </r>
  </si>
  <si>
    <r>
      <rPr>
        <sz val="11"/>
        <color theme="1"/>
        <rFont val="宋体"/>
        <charset val="134"/>
      </rPr>
      <t>第</t>
    </r>
    <r>
      <rPr>
        <sz val="11"/>
        <color theme="1"/>
        <rFont val="Tahoma"/>
        <charset val="134"/>
      </rPr>
      <t>2名</t>
    </r>
  </si>
  <si>
    <r>
      <rPr>
        <sz val="11"/>
        <color theme="1"/>
        <rFont val="宋体"/>
        <charset val="134"/>
      </rPr>
      <t>第</t>
    </r>
    <r>
      <rPr>
        <sz val="11"/>
        <color theme="1"/>
        <rFont val="Tahoma"/>
        <charset val="134"/>
      </rPr>
      <t>3名</t>
    </r>
  </si>
  <si>
    <r>
      <rPr>
        <sz val="11"/>
        <color theme="1"/>
        <rFont val="宋体"/>
        <charset val="134"/>
      </rPr>
      <t>第</t>
    </r>
    <r>
      <rPr>
        <sz val="11"/>
        <color theme="1"/>
        <rFont val="Tahoma"/>
        <charset val="134"/>
      </rPr>
      <t>4名</t>
    </r>
  </si>
  <si>
    <r>
      <rPr>
        <sz val="11"/>
        <color theme="1"/>
        <rFont val="宋体"/>
        <charset val="134"/>
      </rPr>
      <t>第</t>
    </r>
    <r>
      <rPr>
        <sz val="11"/>
        <color theme="1"/>
        <rFont val="Tahoma"/>
        <charset val="134"/>
      </rPr>
      <t>5名</t>
    </r>
  </si>
  <si>
    <t>八，充值排行</t>
  </si>
  <si>
    <t>开区3天内充值</t>
  </si>
  <si>
    <t>材料物品列表</t>
  </si>
  <si>
    <t>人级、地级、天级、仙级、神级等级丹</t>
  </si>
  <si>
    <t>蕴魂石（小）增加2点魂力</t>
  </si>
  <si>
    <t>魔宠令牌500点</t>
  </si>
  <si>
    <r>
      <rPr>
        <sz val="11"/>
        <color theme="1"/>
        <rFont val="宋体"/>
        <charset val="134"/>
      </rPr>
      <t>中级魔宠令牌</t>
    </r>
    <r>
      <rPr>
        <sz val="11"/>
        <color theme="1"/>
        <rFont val="Tahoma"/>
        <charset val="134"/>
      </rPr>
      <t>10000</t>
    </r>
    <r>
      <rPr>
        <sz val="11"/>
        <color theme="1"/>
        <rFont val="宋体"/>
        <charset val="134"/>
      </rPr>
      <t>魔灵点</t>
    </r>
    <r>
      <rPr>
        <sz val="11"/>
        <color theme="1"/>
        <rFont val="Tahoma"/>
        <charset val="134"/>
      </rPr>
      <t>=100</t>
    </r>
    <r>
      <rPr>
        <sz val="11"/>
        <color theme="1"/>
        <rFont val="宋体"/>
        <charset val="134"/>
      </rPr>
      <t>元宝</t>
    </r>
  </si>
  <si>
    <r>
      <rPr>
        <sz val="11"/>
        <color theme="1"/>
        <rFont val="宋体"/>
        <charset val="134"/>
      </rPr>
      <t>高级魔宠令牌</t>
    </r>
    <r>
      <rPr>
        <sz val="11"/>
        <color theme="1"/>
        <rFont val="Tahoma"/>
        <charset val="134"/>
      </rPr>
      <t>100000</t>
    </r>
    <r>
      <rPr>
        <sz val="11"/>
        <color theme="1"/>
        <rFont val="宋体"/>
        <charset val="134"/>
      </rPr>
      <t>魔灵点</t>
    </r>
    <r>
      <rPr>
        <sz val="11"/>
        <color theme="1"/>
        <rFont val="Tahoma"/>
        <charset val="134"/>
      </rPr>
      <t>=988</t>
    </r>
    <r>
      <rPr>
        <sz val="11"/>
        <color theme="1"/>
        <rFont val="宋体"/>
        <charset val="134"/>
      </rPr>
      <t>元宝</t>
    </r>
  </si>
  <si>
    <t>1---10级宝石</t>
  </si>
  <si>
    <t>初级转生丹获得100修为</t>
  </si>
  <si>
    <t>高级转生丹获得1000修为</t>
  </si>
  <si>
    <t>超级级转生丹获得10000修为</t>
  </si>
  <si>
    <t>初级功勋令牌获得5000功勋，售价100元宝</t>
  </si>
  <si>
    <t>高级功勋令牌获得50000功勋，售价988元宝</t>
  </si>
  <si>
    <t>灵羽</t>
  </si>
  <si>
    <r>
      <rPr>
        <sz val="11"/>
        <color theme="1"/>
        <rFont val="Tahoma"/>
        <charset val="134"/>
      </rPr>
      <t>boss</t>
    </r>
    <r>
      <rPr>
        <sz val="11"/>
        <color theme="1"/>
        <rFont val="宋体"/>
        <charset val="134"/>
      </rPr>
      <t>积分精魂获得</t>
    </r>
    <r>
      <rPr>
        <sz val="11"/>
        <color theme="1"/>
        <rFont val="Tahoma"/>
        <charset val="134"/>
      </rPr>
      <t>10000boss</t>
    </r>
    <r>
      <rPr>
        <sz val="11"/>
        <color theme="1"/>
        <rFont val="宋体"/>
        <charset val="134"/>
      </rPr>
      <t>积分</t>
    </r>
  </si>
  <si>
    <r>
      <rPr>
        <sz val="11"/>
        <color theme="1"/>
        <rFont val="宋体"/>
        <charset val="134"/>
      </rPr>
      <t>高级</t>
    </r>
    <r>
      <rPr>
        <sz val="11"/>
        <color theme="1"/>
        <rFont val="Tahoma"/>
        <charset val="134"/>
      </rPr>
      <t>boss</t>
    </r>
    <r>
      <rPr>
        <sz val="11"/>
        <color theme="1"/>
        <rFont val="宋体"/>
        <charset val="134"/>
      </rPr>
      <t>积分精魂</t>
    </r>
    <r>
      <rPr>
        <sz val="11"/>
        <color theme="1"/>
        <rFont val="Tahoma"/>
        <charset val="134"/>
      </rPr>
      <t>.</t>
    </r>
    <r>
      <rPr>
        <sz val="11"/>
        <color theme="1"/>
        <rFont val="宋体"/>
        <charset val="134"/>
      </rPr>
      <t>获得</t>
    </r>
    <r>
      <rPr>
        <sz val="11"/>
        <color theme="1"/>
        <rFont val="Tahoma"/>
        <charset val="134"/>
      </rPr>
      <t>100000boss</t>
    </r>
    <r>
      <rPr>
        <sz val="11"/>
        <color theme="1"/>
        <rFont val="宋体"/>
        <charset val="134"/>
      </rPr>
      <t>积分</t>
    </r>
  </si>
  <si>
    <r>
      <rPr>
        <sz val="11"/>
        <color theme="1"/>
        <rFont val="宋体"/>
        <charset val="134"/>
      </rPr>
      <t>超级</t>
    </r>
    <r>
      <rPr>
        <sz val="11"/>
        <color theme="1"/>
        <rFont val="Tahoma"/>
        <charset val="134"/>
      </rPr>
      <t>boss</t>
    </r>
    <r>
      <rPr>
        <sz val="11"/>
        <color theme="1"/>
        <rFont val="宋体"/>
        <charset val="134"/>
      </rPr>
      <t>积分精魂。获得</t>
    </r>
    <r>
      <rPr>
        <sz val="11"/>
        <color theme="1"/>
        <rFont val="Tahoma"/>
        <charset val="134"/>
      </rPr>
      <t>1000000boss</t>
    </r>
    <r>
      <rPr>
        <sz val="11"/>
        <color theme="1"/>
        <rFont val="宋体"/>
        <charset val="134"/>
      </rPr>
      <t>积分</t>
    </r>
  </si>
  <si>
    <t>大金条</t>
  </si>
  <si>
    <t>金盒</t>
  </si>
  <si>
    <t>初级护符印记使用后获得20点护符印记</t>
  </si>
  <si>
    <r>
      <rPr>
        <sz val="11"/>
        <color theme="1"/>
        <rFont val="宋体"/>
        <charset val="134"/>
      </rPr>
      <t>高级护符印记使用后获得</t>
    </r>
    <r>
      <rPr>
        <sz val="11"/>
        <color theme="1"/>
        <rFont val="Tahoma"/>
        <charset val="134"/>
      </rPr>
      <t>500</t>
    </r>
    <r>
      <rPr>
        <sz val="11"/>
        <color theme="1"/>
        <rFont val="宋体"/>
        <charset val="134"/>
      </rPr>
      <t>点</t>
    </r>
  </si>
  <si>
    <t>超级级护符印记使用后获得5000点</t>
  </si>
  <si>
    <r>
      <rPr>
        <sz val="11"/>
        <color theme="1"/>
        <rFont val="宋体"/>
        <charset val="134"/>
      </rPr>
      <t>翅膀分为</t>
    </r>
    <r>
      <rPr>
        <sz val="11"/>
        <color theme="1"/>
        <rFont val="Tahoma"/>
        <charset val="134"/>
      </rPr>
      <t>50</t>
    </r>
    <r>
      <rPr>
        <sz val="11"/>
        <color theme="1"/>
        <rFont val="宋体"/>
        <charset val="134"/>
      </rPr>
      <t>阶</t>
    </r>
  </si>
  <si>
    <t>祝福值满之后自动晋级下一阶</t>
  </si>
  <si>
    <r>
      <rPr>
        <sz val="11"/>
        <color theme="1"/>
        <rFont val="宋体"/>
        <charset val="134"/>
      </rPr>
      <t>每个灵羽提升祝福值5</t>
    </r>
    <r>
      <rPr>
        <sz val="11"/>
        <color theme="1"/>
        <rFont val="Tahoma"/>
        <charset val="134"/>
      </rPr>
      <t>0</t>
    </r>
    <r>
      <rPr>
        <sz val="11"/>
        <color theme="1"/>
        <rFont val="宋体"/>
        <charset val="134"/>
      </rPr>
      <t>点</t>
    </r>
  </si>
  <si>
    <t>翅膀进阶条件</t>
  </si>
  <si>
    <t>每次培养需要数量</t>
  </si>
  <si>
    <t>装备编号</t>
  </si>
  <si>
    <t>祝福值</t>
  </si>
  <si>
    <t>灵羽数量</t>
  </si>
  <si>
    <t>每次培养直接进阶的几率</t>
  </si>
  <si>
    <t>每次培养需要金币</t>
  </si>
  <si>
    <t>攻魔道属性</t>
  </si>
  <si>
    <t>每次培养需要灵羽数量</t>
  </si>
  <si>
    <t>初之翼（编号：1990420238）</t>
  </si>
  <si>
    <t>50-50</t>
  </si>
  <si>
    <t>战火之羽（编号：1990440716）</t>
  </si>
  <si>
    <t>天劫之翼（编号：1991600100）</t>
  </si>
  <si>
    <t>150-150</t>
  </si>
  <si>
    <t>无双之翼（编号：1991600200）</t>
  </si>
  <si>
    <t>风云之翼（编号：1991600300）</t>
  </si>
  <si>
    <t>250-250</t>
  </si>
  <si>
    <t>飘渺之翼（编号：1991600400）</t>
  </si>
  <si>
    <t>300-300</t>
  </si>
  <si>
    <t>紫光之翼（编号：1990440551）</t>
  </si>
  <si>
    <t>350-350</t>
  </si>
  <si>
    <t>天道之翼（编号：1990440552）</t>
  </si>
  <si>
    <t>400-400</t>
  </si>
  <si>
    <t>金钰之翼（编号：1990440554）</t>
  </si>
  <si>
    <t>450-450</t>
  </si>
  <si>
    <t>天羽之翼（编号：1990440558）</t>
  </si>
  <si>
    <t>启天之翼（编号：1991700600）</t>
  </si>
  <si>
    <t>600-600</t>
  </si>
  <si>
    <t>罗兰幻羽（编号：1990440501）</t>
  </si>
  <si>
    <t>700-700</t>
  </si>
  <si>
    <t>妖魔之翼（编号：1990440550）</t>
  </si>
  <si>
    <t>800-800</t>
  </si>
  <si>
    <t>血色神羽（编号：1991300000）</t>
  </si>
  <si>
    <t>900-900</t>
  </si>
  <si>
    <t>金丝魔翼（编号：1991300100）</t>
  </si>
  <si>
    <t>绿野仙翅（编号：1991300200）</t>
  </si>
  <si>
    <t>1100-1100</t>
  </si>
  <si>
    <t>烈焰之羽（编号：1990440500）</t>
  </si>
  <si>
    <t>1200-1200</t>
  </si>
  <si>
    <t>金丝魔翼（编号：1990440499）</t>
  </si>
  <si>
    <t>1300-1300</t>
  </si>
  <si>
    <t>浩然之翼（编号：1990440498）</t>
  </si>
  <si>
    <t>1400-1400</t>
  </si>
  <si>
    <t>蓝妖之翼（编号：1990440484）</t>
  </si>
  <si>
    <t>1500-1500</t>
  </si>
  <si>
    <t>风雪之翅（编号：1990440483）</t>
  </si>
  <si>
    <t>1700-1700</t>
  </si>
  <si>
    <t>虚空之翼（编号：1991600700）</t>
  </si>
  <si>
    <t>1900-1900</t>
  </si>
  <si>
    <t>嗜血魔翼（编号：1991700000）</t>
  </si>
  <si>
    <t>2100-2100</t>
  </si>
  <si>
    <t>凤天魔翼（编号：1991600600）</t>
  </si>
  <si>
    <t>2300-2300</t>
  </si>
  <si>
    <t>封神羽翼（编号：1991300700）</t>
  </si>
  <si>
    <t>2500-2500</t>
  </si>
  <si>
    <t>魔幻佑翼（编号：1991300400）</t>
  </si>
  <si>
    <t>2700-2700</t>
  </si>
  <si>
    <t>蓝影之羽（编号：1991301100）</t>
  </si>
  <si>
    <t>2900-2900</t>
  </si>
  <si>
    <t>红芒神羽（编号：1991301300）</t>
  </si>
  <si>
    <t>3100-3100</t>
  </si>
  <si>
    <t>一键培养按钮是将包裹内的，所有材料一次使用完成，并扣除相应金币</t>
  </si>
  <si>
    <t>神之黄羽（编号：1991301000）</t>
  </si>
  <si>
    <t>3300-3300</t>
  </si>
  <si>
    <t>北冥仙翼（编号：1890700300）</t>
  </si>
  <si>
    <t>3500-3500</t>
  </si>
  <si>
    <t>赤炎之羽（编号：1991600800）</t>
  </si>
  <si>
    <t>3800-3800</t>
  </si>
  <si>
    <t>紫炎之羽（编号：1991600000）</t>
  </si>
  <si>
    <t>4100-4100</t>
  </si>
  <si>
    <t>兰炎之羽（编号：1991600900）</t>
  </si>
  <si>
    <t>4400-4400</t>
  </si>
  <si>
    <t>圣战之翼（编号：1990440560）</t>
  </si>
  <si>
    <t>4700-4700</t>
  </si>
  <si>
    <t>双龙战翼（编号：1991700500）</t>
  </si>
  <si>
    <t>九天神翼（编号：1992400143）</t>
  </si>
  <si>
    <t>5300-5300</t>
  </si>
  <si>
    <t>雷霆闪电翼（编号：1991700400）</t>
  </si>
  <si>
    <t>5600-5600</t>
  </si>
  <si>
    <t>玄清道羽（编号：1991700300）</t>
  </si>
  <si>
    <t>5900-5900</t>
  </si>
  <si>
    <t>玄冥法羽（编号：1991700200）</t>
  </si>
  <si>
    <t>6200-6200</t>
  </si>
  <si>
    <t>炽天战羽（编号：1991700100）</t>
  </si>
  <si>
    <t>6500-6500</t>
  </si>
  <si>
    <t>风魂之羽（编号：1991700800）</t>
  </si>
  <si>
    <t>落焰翼</t>
  </si>
  <si>
    <t>7500-7500</t>
  </si>
  <si>
    <t>风神翼</t>
  </si>
  <si>
    <t>破魔圣翼</t>
  </si>
  <si>
    <t>8500-8500</t>
  </si>
  <si>
    <t>焚天神翼（焚天翼）</t>
  </si>
  <si>
    <t>9000-9000</t>
  </si>
  <si>
    <t>雷霆战翼（雷霆翼）</t>
  </si>
  <si>
    <t>9500-9500</t>
  </si>
  <si>
    <t>天凤神翼（天凤翼）</t>
  </si>
  <si>
    <t>梦魇魔翼（梦魇翼）</t>
  </si>
  <si>
    <t>11000-11000</t>
  </si>
  <si>
    <t>清霜圣翼（清霜翼）</t>
  </si>
  <si>
    <t>12000-12000</t>
  </si>
  <si>
    <t>永恒之翼（大乘之翼特效版）</t>
  </si>
  <si>
    <t>13000-13000</t>
  </si>
  <si>
    <t>翅膀为绑定物品</t>
  </si>
  <si>
    <t>盾牌分为</t>
  </si>
  <si>
    <t>盾牌进阶条件</t>
  </si>
  <si>
    <t>盾牌属性</t>
  </si>
  <si>
    <t>盾牌升级之后强化和蕴灵等级不变</t>
  </si>
  <si>
    <t>编号</t>
  </si>
  <si>
    <t>名称</t>
  </si>
  <si>
    <t>盾牌残片</t>
  </si>
  <si>
    <t>模板</t>
  </si>
  <si>
    <t>伤害阻挡几率</t>
  </si>
  <si>
    <t>抵御部分伤害</t>
  </si>
  <si>
    <t>圆木盾</t>
  </si>
  <si>
    <t>鎏金盾</t>
  </si>
  <si>
    <t>鎏金盾·极</t>
  </si>
  <si>
    <t>鬼面盾</t>
  </si>
  <si>
    <t>鬼面盾·极</t>
  </si>
  <si>
    <t>战王盾</t>
  </si>
  <si>
    <t>战王盾·极</t>
  </si>
  <si>
    <t>龙王盾</t>
  </si>
  <si>
    <t>龙王盾·极</t>
  </si>
  <si>
    <t>战虎盾</t>
  </si>
  <si>
    <t>战虎盾·极</t>
  </si>
  <si>
    <t>修罗盾</t>
  </si>
  <si>
    <t>修罗盾·极</t>
  </si>
  <si>
    <t>海神之盾</t>
  </si>
  <si>
    <t>天空之盾</t>
  </si>
  <si>
    <t>幽冥鬼盾</t>
  </si>
  <si>
    <t>铁王战盾</t>
  </si>
  <si>
    <t>雷霆之盾</t>
  </si>
  <si>
    <t>人皇之盾</t>
  </si>
  <si>
    <t>海神之盾·极</t>
  </si>
  <si>
    <t>海神之盾·魔</t>
  </si>
  <si>
    <t>海神之盾·神</t>
  </si>
  <si>
    <t>天空之盾·极</t>
  </si>
  <si>
    <t>天空之盾·魔</t>
  </si>
  <si>
    <t>天空之盾·神</t>
  </si>
  <si>
    <t>幽冥鬼盾·极</t>
  </si>
  <si>
    <t>幽冥鬼盾·魔</t>
  </si>
  <si>
    <t>幽冥鬼盾·神</t>
  </si>
  <si>
    <t>刑天之盾·极</t>
  </si>
  <si>
    <t>刑天之盾·魔</t>
  </si>
  <si>
    <t>刑天之盾·神</t>
  </si>
  <si>
    <t>寒魄之盾·极</t>
  </si>
  <si>
    <t>寒魄之盾·魔</t>
  </si>
  <si>
    <t>寒魄之盾·神</t>
  </si>
  <si>
    <t>星辰之盾·极</t>
  </si>
  <si>
    <t>星辰之盾·魔</t>
  </si>
  <si>
    <t>星辰之盾·神</t>
  </si>
  <si>
    <t>帝释之盾·极</t>
  </si>
  <si>
    <t>帝释之盾·魔</t>
  </si>
  <si>
    <t>帝释之盾·神</t>
  </si>
  <si>
    <t>九幽之盾·极</t>
  </si>
  <si>
    <t>九幽之盾·魔</t>
  </si>
  <si>
    <t>九幽之盾·神</t>
  </si>
  <si>
    <t>烬火神盾·极</t>
  </si>
  <si>
    <t>烬火神盾·魔</t>
  </si>
  <si>
    <t>烬火神盾·神</t>
  </si>
  <si>
    <t>龙神仙盾·极</t>
  </si>
  <si>
    <t>龙神仙盾·魔</t>
  </si>
  <si>
    <t>龙神仙盾·神</t>
  </si>
  <si>
    <t>龙神仙盾·主宰</t>
  </si>
  <si>
    <t>盾牌为绑定物品</t>
  </si>
  <si>
    <t>售价</t>
  </si>
  <si>
    <t>盾牌碎片</t>
  </si>
  <si>
    <t>可获得5点盾牌残片</t>
  </si>
  <si>
    <r>
      <rPr>
        <sz val="11"/>
        <color theme="1"/>
        <rFont val="宋体"/>
        <charset val="134"/>
      </rPr>
      <t>可获得10</t>
    </r>
    <r>
      <rPr>
        <sz val="11"/>
        <color theme="1"/>
        <rFont val="Tahoma"/>
        <charset val="134"/>
      </rPr>
      <t>0</t>
    </r>
    <r>
      <rPr>
        <sz val="11"/>
        <color theme="1"/>
        <rFont val="宋体"/>
        <charset val="134"/>
      </rPr>
      <t>点盾牌残片</t>
    </r>
  </si>
  <si>
    <t>超级盾牌碎片</t>
  </si>
  <si>
    <t>可获得1000点盾牌残片</t>
  </si>
  <si>
    <t>暖玉护符分类</t>
  </si>
  <si>
    <t>物理伤害减免</t>
  </si>
  <si>
    <t>魔法伤害减免</t>
  </si>
  <si>
    <t>护符印记提升需求</t>
  </si>
  <si>
    <t>护符增加生命值</t>
  </si>
  <si>
    <t>不可强化和蕴灵</t>
  </si>
  <si>
    <r>
      <rPr>
        <sz val="9"/>
        <color rgb="FF333333"/>
        <rFont val="宋体"/>
        <charset val="134"/>
      </rPr>
      <t>暖玉护符</t>
    </r>
    <r>
      <rPr>
        <sz val="9"/>
        <color rgb="FF333333"/>
        <rFont val="Arial"/>
        <charset val="134"/>
      </rPr>
      <t>1</t>
    </r>
    <r>
      <rPr>
        <sz val="9"/>
        <color rgb="FF333333"/>
        <rFont val="宋体"/>
        <charset val="134"/>
      </rPr>
      <t>级</t>
    </r>
  </si>
  <si>
    <r>
      <rPr>
        <sz val="9"/>
        <color rgb="FF333333"/>
        <rFont val="宋体"/>
        <charset val="134"/>
      </rPr>
      <t>暖玉护符</t>
    </r>
    <r>
      <rPr>
        <sz val="9"/>
        <color rgb="FF333333"/>
        <rFont val="Arial"/>
        <charset val="134"/>
      </rPr>
      <t>2级</t>
    </r>
  </si>
  <si>
    <r>
      <rPr>
        <sz val="11"/>
        <color theme="1"/>
        <rFont val="宋体"/>
        <charset val="134"/>
      </rPr>
      <t>高级护符印记使用后获得</t>
    </r>
    <r>
      <rPr>
        <sz val="11"/>
        <color theme="1"/>
        <rFont val="Tahoma"/>
        <charset val="134"/>
      </rPr>
      <t>5</t>
    </r>
    <r>
      <rPr>
        <sz val="11"/>
        <color theme="1"/>
        <rFont val="宋体"/>
        <charset val="134"/>
      </rPr>
      <t>0</t>
    </r>
    <r>
      <rPr>
        <sz val="11"/>
        <color theme="1"/>
        <rFont val="Tahoma"/>
        <charset val="134"/>
      </rPr>
      <t>00</t>
    </r>
    <r>
      <rPr>
        <sz val="11"/>
        <color theme="1"/>
        <rFont val="宋体"/>
        <charset val="134"/>
      </rPr>
      <t>点</t>
    </r>
  </si>
  <si>
    <r>
      <rPr>
        <sz val="11"/>
        <color theme="1"/>
        <rFont val="宋体"/>
        <charset val="134"/>
      </rPr>
      <t>售价</t>
    </r>
    <r>
      <rPr>
        <sz val="11"/>
        <color theme="1"/>
        <rFont val="Tahoma"/>
        <charset val="134"/>
      </rPr>
      <t>500</t>
    </r>
    <r>
      <rPr>
        <sz val="11"/>
        <color theme="1"/>
        <rFont val="宋体"/>
        <charset val="134"/>
      </rPr>
      <t>元宝</t>
    </r>
  </si>
  <si>
    <r>
      <rPr>
        <sz val="9"/>
        <color rgb="FF333333"/>
        <rFont val="宋体"/>
        <charset val="134"/>
      </rPr>
      <t>暖玉护符</t>
    </r>
    <r>
      <rPr>
        <sz val="9"/>
        <color rgb="FF333333"/>
        <rFont val="Arial"/>
        <charset val="134"/>
      </rPr>
      <t>3级</t>
    </r>
  </si>
  <si>
    <t>超级级护符印记使用后获得50000点</t>
  </si>
  <si>
    <r>
      <rPr>
        <sz val="11"/>
        <color theme="1"/>
        <rFont val="宋体"/>
        <charset val="134"/>
      </rPr>
      <t>售价</t>
    </r>
    <r>
      <rPr>
        <sz val="11"/>
        <color theme="1"/>
        <rFont val="Tahoma"/>
        <charset val="134"/>
      </rPr>
      <t>4888</t>
    </r>
    <r>
      <rPr>
        <sz val="11"/>
        <color theme="1"/>
        <rFont val="宋体"/>
        <charset val="134"/>
      </rPr>
      <t>元宝</t>
    </r>
  </si>
  <si>
    <r>
      <rPr>
        <sz val="9"/>
        <color rgb="FF333333"/>
        <rFont val="宋体"/>
        <charset val="134"/>
      </rPr>
      <t>暖玉护符</t>
    </r>
    <r>
      <rPr>
        <sz val="9"/>
        <color rgb="FF333333"/>
        <rFont val="Arial"/>
        <charset val="134"/>
      </rPr>
      <t>4级</t>
    </r>
  </si>
  <si>
    <r>
      <rPr>
        <sz val="9"/>
        <color rgb="FF333333"/>
        <rFont val="宋体"/>
        <charset val="134"/>
      </rPr>
      <t>暖玉护符</t>
    </r>
    <r>
      <rPr>
        <sz val="9"/>
        <color rgb="FF333333"/>
        <rFont val="Arial"/>
        <charset val="134"/>
      </rPr>
      <t>5级</t>
    </r>
  </si>
  <si>
    <r>
      <rPr>
        <sz val="9"/>
        <color rgb="FF333333"/>
        <rFont val="宋体"/>
        <charset val="134"/>
      </rPr>
      <t>暖玉护符</t>
    </r>
    <r>
      <rPr>
        <sz val="9"/>
        <color rgb="FF333333"/>
        <rFont val="Arial"/>
        <charset val="134"/>
      </rPr>
      <t>6级</t>
    </r>
  </si>
  <si>
    <r>
      <rPr>
        <sz val="9"/>
        <color rgb="FF333333"/>
        <rFont val="宋体"/>
        <charset val="134"/>
      </rPr>
      <t>暖玉护符</t>
    </r>
    <r>
      <rPr>
        <sz val="9"/>
        <color rgb="FF333333"/>
        <rFont val="Arial"/>
        <charset val="134"/>
      </rPr>
      <t>7级</t>
    </r>
  </si>
  <si>
    <r>
      <rPr>
        <sz val="9"/>
        <color rgb="FF333333"/>
        <rFont val="宋体"/>
        <charset val="134"/>
      </rPr>
      <t>暖玉护符</t>
    </r>
    <r>
      <rPr>
        <sz val="9"/>
        <color rgb="FF333333"/>
        <rFont val="Arial"/>
        <charset val="134"/>
      </rPr>
      <t>8级</t>
    </r>
  </si>
  <si>
    <r>
      <rPr>
        <sz val="9"/>
        <color rgb="FF333333"/>
        <rFont val="宋体"/>
        <charset val="134"/>
      </rPr>
      <t>暖玉护符</t>
    </r>
    <r>
      <rPr>
        <sz val="9"/>
        <color rgb="FF333333"/>
        <rFont val="Arial"/>
        <charset val="134"/>
      </rPr>
      <t>9级</t>
    </r>
  </si>
  <si>
    <r>
      <rPr>
        <sz val="9"/>
        <color rgb="FF333333"/>
        <rFont val="宋体"/>
        <charset val="134"/>
      </rPr>
      <t>暖玉护符</t>
    </r>
    <r>
      <rPr>
        <sz val="9"/>
        <color rgb="FF333333"/>
        <rFont val="Arial"/>
        <charset val="134"/>
      </rPr>
      <t>10级</t>
    </r>
  </si>
  <si>
    <r>
      <rPr>
        <sz val="9"/>
        <color rgb="FF333333"/>
        <rFont val="宋体"/>
        <charset val="134"/>
      </rPr>
      <t>暖玉护符</t>
    </r>
    <r>
      <rPr>
        <sz val="9"/>
        <color rgb="FF333333"/>
        <rFont val="Arial"/>
        <charset val="134"/>
      </rPr>
      <t>11级</t>
    </r>
  </si>
  <si>
    <r>
      <rPr>
        <sz val="9"/>
        <color rgb="FF333333"/>
        <rFont val="宋体"/>
        <charset val="134"/>
      </rPr>
      <t>暖玉护符</t>
    </r>
    <r>
      <rPr>
        <sz val="9"/>
        <color rgb="FF333333"/>
        <rFont val="Arial"/>
        <charset val="134"/>
      </rPr>
      <t>12级</t>
    </r>
  </si>
  <si>
    <r>
      <rPr>
        <sz val="9"/>
        <color rgb="FF333333"/>
        <rFont val="宋体"/>
        <charset val="134"/>
      </rPr>
      <t>暖玉护符</t>
    </r>
    <r>
      <rPr>
        <sz val="9"/>
        <color rgb="FF333333"/>
        <rFont val="Arial"/>
        <charset val="134"/>
      </rPr>
      <t>13级</t>
    </r>
  </si>
  <si>
    <r>
      <rPr>
        <sz val="9"/>
        <color rgb="FF333333"/>
        <rFont val="宋体"/>
        <charset val="134"/>
      </rPr>
      <t>暖玉护符</t>
    </r>
    <r>
      <rPr>
        <sz val="9"/>
        <color rgb="FF333333"/>
        <rFont val="Arial"/>
        <charset val="134"/>
      </rPr>
      <t>14级</t>
    </r>
  </si>
  <si>
    <r>
      <rPr>
        <sz val="9"/>
        <color rgb="FF333333"/>
        <rFont val="宋体"/>
        <charset val="134"/>
      </rPr>
      <t>暖玉护符</t>
    </r>
    <r>
      <rPr>
        <sz val="9"/>
        <color rgb="FF333333"/>
        <rFont val="Arial"/>
        <charset val="134"/>
      </rPr>
      <t>15级</t>
    </r>
  </si>
  <si>
    <r>
      <rPr>
        <sz val="9"/>
        <color rgb="FF333333"/>
        <rFont val="宋体"/>
        <charset val="134"/>
      </rPr>
      <t>暖玉护符</t>
    </r>
    <r>
      <rPr>
        <sz val="9"/>
        <color rgb="FF333333"/>
        <rFont val="Arial"/>
        <charset val="134"/>
      </rPr>
      <t>16级</t>
    </r>
  </si>
  <si>
    <r>
      <rPr>
        <sz val="9"/>
        <color rgb="FF333333"/>
        <rFont val="宋体"/>
        <charset val="134"/>
      </rPr>
      <t>暖玉护符</t>
    </r>
    <r>
      <rPr>
        <sz val="9"/>
        <color rgb="FF333333"/>
        <rFont val="Arial"/>
        <charset val="134"/>
      </rPr>
      <t>17级</t>
    </r>
  </si>
  <si>
    <r>
      <rPr>
        <sz val="9"/>
        <color rgb="FF333333"/>
        <rFont val="宋体"/>
        <charset val="134"/>
      </rPr>
      <t>暖玉护符</t>
    </r>
    <r>
      <rPr>
        <sz val="9"/>
        <color rgb="FF333333"/>
        <rFont val="Arial"/>
        <charset val="134"/>
      </rPr>
      <t>18级</t>
    </r>
  </si>
  <si>
    <r>
      <rPr>
        <sz val="9"/>
        <color rgb="FF333333"/>
        <rFont val="宋体"/>
        <charset val="134"/>
      </rPr>
      <t>暖玉护符</t>
    </r>
    <r>
      <rPr>
        <sz val="9"/>
        <color rgb="FF333333"/>
        <rFont val="Arial"/>
        <charset val="134"/>
      </rPr>
      <t>19级</t>
    </r>
  </si>
  <si>
    <r>
      <rPr>
        <sz val="9"/>
        <color rgb="FF333333"/>
        <rFont val="宋体"/>
        <charset val="134"/>
      </rPr>
      <t>暖玉护符</t>
    </r>
    <r>
      <rPr>
        <sz val="9"/>
        <color rgb="FF333333"/>
        <rFont val="Arial"/>
        <charset val="134"/>
      </rPr>
      <t>20级</t>
    </r>
  </si>
  <si>
    <r>
      <rPr>
        <sz val="9"/>
        <color rgb="FF333333"/>
        <rFont val="宋体"/>
        <charset val="134"/>
      </rPr>
      <t>暖玉护符</t>
    </r>
    <r>
      <rPr>
        <sz val="9"/>
        <color rgb="FF333333"/>
        <rFont val="Arial"/>
        <charset val="134"/>
      </rPr>
      <t>21级</t>
    </r>
  </si>
  <si>
    <r>
      <rPr>
        <sz val="9"/>
        <color rgb="FF333333"/>
        <rFont val="宋体"/>
        <charset val="134"/>
      </rPr>
      <t>暖玉护符</t>
    </r>
    <r>
      <rPr>
        <sz val="9"/>
        <color rgb="FF333333"/>
        <rFont val="Arial"/>
        <charset val="134"/>
      </rPr>
      <t>22级</t>
    </r>
  </si>
  <si>
    <r>
      <rPr>
        <sz val="9"/>
        <color rgb="FF333333"/>
        <rFont val="宋体"/>
        <charset val="134"/>
      </rPr>
      <t>暖玉护符</t>
    </r>
    <r>
      <rPr>
        <sz val="9"/>
        <color rgb="FF333333"/>
        <rFont val="Arial"/>
        <charset val="134"/>
      </rPr>
      <t>23级</t>
    </r>
  </si>
  <si>
    <r>
      <rPr>
        <sz val="9"/>
        <color rgb="FF333333"/>
        <rFont val="宋体"/>
        <charset val="134"/>
      </rPr>
      <t>暖玉护符</t>
    </r>
    <r>
      <rPr>
        <sz val="9"/>
        <color rgb="FF333333"/>
        <rFont val="Arial"/>
        <charset val="134"/>
      </rPr>
      <t>24级</t>
    </r>
  </si>
  <si>
    <r>
      <rPr>
        <sz val="9"/>
        <color rgb="FF333333"/>
        <rFont val="宋体"/>
        <charset val="134"/>
      </rPr>
      <t>暖玉护符</t>
    </r>
    <r>
      <rPr>
        <sz val="9"/>
        <color rgb="FF333333"/>
        <rFont val="Arial"/>
        <charset val="134"/>
      </rPr>
      <t>25级</t>
    </r>
  </si>
  <si>
    <r>
      <rPr>
        <sz val="9"/>
        <color rgb="FF333333"/>
        <rFont val="宋体"/>
        <charset val="134"/>
      </rPr>
      <t>暖玉护符</t>
    </r>
    <r>
      <rPr>
        <sz val="9"/>
        <color rgb="FF333333"/>
        <rFont val="Arial"/>
        <charset val="134"/>
      </rPr>
      <t>26级</t>
    </r>
  </si>
  <si>
    <r>
      <rPr>
        <sz val="9"/>
        <color rgb="FF333333"/>
        <rFont val="宋体"/>
        <charset val="134"/>
      </rPr>
      <t>暖玉护符</t>
    </r>
    <r>
      <rPr>
        <sz val="9"/>
        <color rgb="FF333333"/>
        <rFont val="Arial"/>
        <charset val="134"/>
      </rPr>
      <t>27级</t>
    </r>
  </si>
  <si>
    <r>
      <rPr>
        <sz val="9"/>
        <color rgb="FF333333"/>
        <rFont val="宋体"/>
        <charset val="134"/>
      </rPr>
      <t>暖玉护符</t>
    </r>
    <r>
      <rPr>
        <sz val="9"/>
        <color rgb="FF333333"/>
        <rFont val="Arial"/>
        <charset val="134"/>
      </rPr>
      <t>28级</t>
    </r>
  </si>
  <si>
    <r>
      <rPr>
        <sz val="9"/>
        <color rgb="FF333333"/>
        <rFont val="宋体"/>
        <charset val="134"/>
      </rPr>
      <t>暖玉护符</t>
    </r>
    <r>
      <rPr>
        <sz val="9"/>
        <color rgb="FF333333"/>
        <rFont val="Arial"/>
        <charset val="134"/>
      </rPr>
      <t>29级</t>
    </r>
  </si>
  <si>
    <r>
      <rPr>
        <sz val="9"/>
        <color rgb="FF333333"/>
        <rFont val="宋体"/>
        <charset val="134"/>
      </rPr>
      <t>暖玉护符</t>
    </r>
    <r>
      <rPr>
        <sz val="9"/>
        <color rgb="FF333333"/>
        <rFont val="Arial"/>
        <charset val="134"/>
      </rPr>
      <t>30级</t>
    </r>
  </si>
  <si>
    <r>
      <rPr>
        <sz val="9"/>
        <color rgb="FF333333"/>
        <rFont val="宋体"/>
        <charset val="134"/>
      </rPr>
      <t>暖玉护符</t>
    </r>
    <r>
      <rPr>
        <sz val="9"/>
        <color rgb="FF333333"/>
        <rFont val="Arial"/>
        <charset val="134"/>
      </rPr>
      <t>31级</t>
    </r>
  </si>
  <si>
    <r>
      <rPr>
        <sz val="9"/>
        <color rgb="FF333333"/>
        <rFont val="宋体"/>
        <charset val="134"/>
      </rPr>
      <t>暖玉护符</t>
    </r>
    <r>
      <rPr>
        <sz val="9"/>
        <color rgb="FF333333"/>
        <rFont val="Arial"/>
        <charset val="134"/>
      </rPr>
      <t>32级</t>
    </r>
  </si>
  <si>
    <r>
      <rPr>
        <sz val="9"/>
        <color rgb="FF333333"/>
        <rFont val="宋体"/>
        <charset val="134"/>
      </rPr>
      <t>暖玉护符</t>
    </r>
    <r>
      <rPr>
        <sz val="9"/>
        <color rgb="FF333333"/>
        <rFont val="Arial"/>
        <charset val="134"/>
      </rPr>
      <t>33级</t>
    </r>
  </si>
  <si>
    <r>
      <rPr>
        <sz val="9"/>
        <color rgb="FF333333"/>
        <rFont val="宋体"/>
        <charset val="134"/>
      </rPr>
      <t>暖玉护符</t>
    </r>
    <r>
      <rPr>
        <sz val="9"/>
        <color rgb="FF333333"/>
        <rFont val="Arial"/>
        <charset val="134"/>
      </rPr>
      <t>34级</t>
    </r>
  </si>
  <si>
    <r>
      <rPr>
        <sz val="9"/>
        <color rgb="FF333333"/>
        <rFont val="宋体"/>
        <charset val="134"/>
      </rPr>
      <t>暖玉护符</t>
    </r>
    <r>
      <rPr>
        <sz val="9"/>
        <color rgb="FF333333"/>
        <rFont val="Arial"/>
        <charset val="134"/>
      </rPr>
      <t>35级</t>
    </r>
  </si>
  <si>
    <r>
      <rPr>
        <sz val="9"/>
        <color rgb="FF333333"/>
        <rFont val="宋体"/>
        <charset val="134"/>
      </rPr>
      <t>暖玉护符</t>
    </r>
    <r>
      <rPr>
        <sz val="9"/>
        <color rgb="FF333333"/>
        <rFont val="Arial"/>
        <charset val="134"/>
      </rPr>
      <t>36级</t>
    </r>
  </si>
  <si>
    <r>
      <rPr>
        <sz val="9"/>
        <color rgb="FF333333"/>
        <rFont val="宋体"/>
        <charset val="134"/>
      </rPr>
      <t>暖玉护符</t>
    </r>
    <r>
      <rPr>
        <sz val="9"/>
        <color rgb="FF333333"/>
        <rFont val="Arial"/>
        <charset val="134"/>
      </rPr>
      <t>37级</t>
    </r>
  </si>
  <si>
    <r>
      <rPr>
        <sz val="9"/>
        <color rgb="FF333333"/>
        <rFont val="宋体"/>
        <charset val="134"/>
      </rPr>
      <t>暖玉护符</t>
    </r>
    <r>
      <rPr>
        <sz val="9"/>
        <color rgb="FF333333"/>
        <rFont val="Arial"/>
        <charset val="134"/>
      </rPr>
      <t>38级</t>
    </r>
  </si>
  <si>
    <r>
      <rPr>
        <sz val="9"/>
        <color rgb="FF333333"/>
        <rFont val="宋体"/>
        <charset val="134"/>
      </rPr>
      <t>暖玉护符</t>
    </r>
    <r>
      <rPr>
        <sz val="9"/>
        <color rgb="FF333333"/>
        <rFont val="Arial"/>
        <charset val="134"/>
      </rPr>
      <t>39级</t>
    </r>
  </si>
  <si>
    <r>
      <rPr>
        <sz val="9"/>
        <color rgb="FF333333"/>
        <rFont val="宋体"/>
        <charset val="134"/>
      </rPr>
      <t>暖玉护符</t>
    </r>
    <r>
      <rPr>
        <sz val="9"/>
        <color rgb="FF333333"/>
        <rFont val="Arial"/>
        <charset val="134"/>
      </rPr>
      <t>40级</t>
    </r>
  </si>
  <si>
    <r>
      <rPr>
        <sz val="9"/>
        <color rgb="FF333333"/>
        <rFont val="宋体"/>
        <charset val="134"/>
      </rPr>
      <t>暖玉护符</t>
    </r>
    <r>
      <rPr>
        <sz val="9"/>
        <color rgb="FF333333"/>
        <rFont val="Arial"/>
        <charset val="134"/>
      </rPr>
      <t>41级</t>
    </r>
  </si>
  <si>
    <r>
      <rPr>
        <sz val="9"/>
        <color rgb="FF333333"/>
        <rFont val="宋体"/>
        <charset val="134"/>
      </rPr>
      <t>暖玉护符</t>
    </r>
    <r>
      <rPr>
        <sz val="9"/>
        <color rgb="FF333333"/>
        <rFont val="Arial"/>
        <charset val="134"/>
      </rPr>
      <t>42级</t>
    </r>
  </si>
  <si>
    <r>
      <rPr>
        <sz val="9"/>
        <color rgb="FF333333"/>
        <rFont val="宋体"/>
        <charset val="134"/>
      </rPr>
      <t>暖玉护符</t>
    </r>
    <r>
      <rPr>
        <sz val="9"/>
        <color rgb="FF333333"/>
        <rFont val="Arial"/>
        <charset val="134"/>
      </rPr>
      <t>43级</t>
    </r>
  </si>
  <si>
    <r>
      <rPr>
        <sz val="9"/>
        <color rgb="FF333333"/>
        <rFont val="宋体"/>
        <charset val="134"/>
      </rPr>
      <t>暖玉护符</t>
    </r>
    <r>
      <rPr>
        <sz val="9"/>
        <color rgb="FF333333"/>
        <rFont val="Arial"/>
        <charset val="134"/>
      </rPr>
      <t>44级</t>
    </r>
  </si>
  <si>
    <r>
      <rPr>
        <sz val="9"/>
        <color rgb="FF333333"/>
        <rFont val="宋体"/>
        <charset val="134"/>
      </rPr>
      <t>暖玉护符</t>
    </r>
    <r>
      <rPr>
        <sz val="9"/>
        <color rgb="FF333333"/>
        <rFont val="Arial"/>
        <charset val="134"/>
      </rPr>
      <t>45级</t>
    </r>
  </si>
  <si>
    <r>
      <rPr>
        <sz val="9"/>
        <color rgb="FF333333"/>
        <rFont val="宋体"/>
        <charset val="134"/>
      </rPr>
      <t>暖玉护符</t>
    </r>
    <r>
      <rPr>
        <sz val="9"/>
        <color rgb="FF333333"/>
        <rFont val="Arial"/>
        <charset val="134"/>
      </rPr>
      <t>46级</t>
    </r>
  </si>
  <si>
    <r>
      <rPr>
        <sz val="9"/>
        <color rgb="FF333333"/>
        <rFont val="宋体"/>
        <charset val="134"/>
      </rPr>
      <t>暖玉护符</t>
    </r>
    <r>
      <rPr>
        <sz val="9"/>
        <color rgb="FF333333"/>
        <rFont val="Arial"/>
        <charset val="134"/>
      </rPr>
      <t>47级</t>
    </r>
  </si>
  <si>
    <r>
      <rPr>
        <sz val="9"/>
        <color rgb="FF333333"/>
        <rFont val="宋体"/>
        <charset val="134"/>
      </rPr>
      <t>暖玉护符</t>
    </r>
    <r>
      <rPr>
        <sz val="9"/>
        <color rgb="FF333333"/>
        <rFont val="Arial"/>
        <charset val="134"/>
      </rPr>
      <t>48级</t>
    </r>
  </si>
  <si>
    <r>
      <rPr>
        <sz val="9"/>
        <color rgb="FF333333"/>
        <rFont val="宋体"/>
        <charset val="134"/>
      </rPr>
      <t>暖玉护符</t>
    </r>
    <r>
      <rPr>
        <sz val="9"/>
        <color rgb="FF333333"/>
        <rFont val="Arial"/>
        <charset val="134"/>
      </rPr>
      <t>49级</t>
    </r>
  </si>
  <si>
    <r>
      <rPr>
        <sz val="9"/>
        <color rgb="FF333333"/>
        <rFont val="宋体"/>
        <charset val="134"/>
      </rPr>
      <t>暖玉护符</t>
    </r>
    <r>
      <rPr>
        <sz val="9"/>
        <color rgb="FF333333"/>
        <rFont val="Arial"/>
        <charset val="134"/>
      </rPr>
      <t>50级</t>
    </r>
  </si>
  <si>
    <t>回收装备获得护符印记</t>
  </si>
  <si>
    <t>刀甲翻倍</t>
  </si>
  <si>
    <t>护身符为绑定不可交易物品</t>
  </si>
  <si>
    <t>宝珠为绑定物品不可交易掉落</t>
  </si>
  <si>
    <t>宝珠碎片</t>
  </si>
  <si>
    <r>
      <rPr>
        <sz val="11"/>
        <color theme="1"/>
        <rFont val="宋体"/>
        <charset val="134"/>
      </rPr>
      <t>宝珠分为</t>
    </r>
    <r>
      <rPr>
        <sz val="11"/>
        <color theme="1"/>
        <rFont val="Tahoma"/>
        <charset val="134"/>
      </rPr>
      <t>50</t>
    </r>
    <r>
      <rPr>
        <sz val="11"/>
        <color theme="1"/>
        <rFont val="宋体"/>
        <charset val="134"/>
      </rPr>
      <t>阶</t>
    </r>
  </si>
  <si>
    <t>宝珠碎片（中）可获得40个碎片</t>
  </si>
  <si>
    <t>售价1000元宝</t>
  </si>
  <si>
    <t>宝珠碎片（大）可获得400个碎片</t>
  </si>
  <si>
    <r>
      <rPr>
        <sz val="11"/>
        <color theme="1"/>
        <rFont val="宋体"/>
        <charset val="134"/>
      </rPr>
      <t>售价</t>
    </r>
    <r>
      <rPr>
        <sz val="11"/>
        <color theme="1"/>
        <rFont val="Tahoma"/>
        <charset val="134"/>
      </rPr>
      <t>9888</t>
    </r>
    <r>
      <rPr>
        <sz val="11"/>
        <color theme="1"/>
        <rFont val="宋体"/>
        <charset val="134"/>
      </rPr>
      <t>元宝</t>
    </r>
  </si>
  <si>
    <t>攻击触发吸血</t>
  </si>
  <si>
    <t>进阶需求</t>
  </si>
  <si>
    <t>触发率</t>
  </si>
  <si>
    <t>吸血值</t>
  </si>
  <si>
    <t>玉兔宝珠</t>
  </si>
  <si>
    <t>火鼠宝珠</t>
  </si>
  <si>
    <t>商羊宝珠</t>
  </si>
  <si>
    <t>诸犍宝珠</t>
  </si>
  <si>
    <t>风狸宝珠</t>
  </si>
  <si>
    <t>委蛇宝珠</t>
  </si>
  <si>
    <t>霸下宝珠</t>
  </si>
  <si>
    <t>赑屃宝珠</t>
  </si>
  <si>
    <t>嘲风宝珠</t>
  </si>
  <si>
    <t>螭吻宝珠</t>
  </si>
  <si>
    <t>负屃宝珠</t>
  </si>
  <si>
    <t>蒲牢宝珠</t>
  </si>
  <si>
    <t>囚牛宝珠</t>
  </si>
  <si>
    <t>狻猊宝珠</t>
  </si>
  <si>
    <t>睚眦宝珠</t>
  </si>
  <si>
    <t>螣蛇宝珠</t>
  </si>
  <si>
    <t>九婴宝珠</t>
  </si>
  <si>
    <t>飞廉宝珠</t>
  </si>
  <si>
    <t>当康宝珠</t>
  </si>
  <si>
    <t>英招宝珠</t>
  </si>
  <si>
    <t>化蛇宝珠</t>
  </si>
  <si>
    <t>夔牛宝珠</t>
  </si>
  <si>
    <t>金乌宝珠</t>
  </si>
  <si>
    <t>九尾宝珠</t>
  </si>
  <si>
    <t>横公宝珠</t>
  </si>
  <si>
    <t>凿齿宝珠</t>
  </si>
  <si>
    <t>鬼车宝珠</t>
  </si>
  <si>
    <t>獬豸宝珠</t>
  </si>
  <si>
    <t>毕方宝珠</t>
  </si>
  <si>
    <t>重明宝珠</t>
  </si>
  <si>
    <t>白泽宝珠</t>
  </si>
  <si>
    <t>赤焰宝珠</t>
  </si>
  <si>
    <t>饕餮宝珠</t>
  </si>
  <si>
    <t>混沌宝珠</t>
  </si>
  <si>
    <t>穷奇宝珠</t>
  </si>
  <si>
    <t>梼杌宝珠</t>
  </si>
  <si>
    <t>九首宝珠</t>
  </si>
  <si>
    <t>蛟龙宝珠</t>
  </si>
  <si>
    <t>初始暴击加成0.2倍</t>
  </si>
  <si>
    <t>虬龙宝珠</t>
  </si>
  <si>
    <t>螭龙宝珠</t>
  </si>
  <si>
    <t>烛龙宝珠</t>
  </si>
  <si>
    <t>蟠龙宝珠</t>
  </si>
  <si>
    <t>应龙宝珠</t>
  </si>
  <si>
    <t>玄武宝珠</t>
  </si>
  <si>
    <t>朱雀宝珠</t>
  </si>
  <si>
    <t>白虎宝珠</t>
  </si>
  <si>
    <t>青龙宝珠</t>
  </si>
  <si>
    <t>麒麟宝珠</t>
  </si>
  <si>
    <t>凤凰宝珠</t>
  </si>
  <si>
    <t>神龙宝珠</t>
  </si>
  <si>
    <t>狂暴之灵</t>
  </si>
  <si>
    <t>暴击加成</t>
  </si>
  <si>
    <t>暴击伤害</t>
  </si>
  <si>
    <t>狂暴之灵（中）可获得40个碎片</t>
  </si>
  <si>
    <t>苍冥神石</t>
  </si>
  <si>
    <t>狂暴之灵（大）可获得400个碎片</t>
  </si>
  <si>
    <t>蚀魔神石</t>
  </si>
  <si>
    <t>血焰神石</t>
  </si>
  <si>
    <t>碎魂神石</t>
  </si>
  <si>
    <t>妖凤神石</t>
  </si>
  <si>
    <t>冥魔神石</t>
  </si>
  <si>
    <t>狱龙神石</t>
  </si>
  <si>
    <t>炼魔神石</t>
  </si>
  <si>
    <t>破军神石</t>
  </si>
  <si>
    <t>武曲神石</t>
  </si>
  <si>
    <t>廉贞神石</t>
  </si>
  <si>
    <t>文曲神石</t>
  </si>
  <si>
    <t>禄存神石</t>
  </si>
  <si>
    <t>巨门神石</t>
  </si>
  <si>
    <t>贪狼神石</t>
  </si>
  <si>
    <t>上生神石</t>
  </si>
  <si>
    <t>度厄神石</t>
  </si>
  <si>
    <t>益算神石</t>
  </si>
  <si>
    <t>延寿神石</t>
  </si>
  <si>
    <t>司禄神石</t>
  </si>
  <si>
    <t>司命神石</t>
  </si>
  <si>
    <t>愿圣神石</t>
  </si>
  <si>
    <t>玄圣神石</t>
  </si>
  <si>
    <t>崇圣神石</t>
  </si>
  <si>
    <t>昭圣神石</t>
  </si>
  <si>
    <t>仁圣神石</t>
  </si>
  <si>
    <t>水德神石</t>
  </si>
  <si>
    <t>金德神石</t>
  </si>
  <si>
    <t>火德神石</t>
  </si>
  <si>
    <t>木德神石</t>
  </si>
  <si>
    <t>土德神石</t>
  </si>
  <si>
    <t>执明神石</t>
  </si>
  <si>
    <t>陵光神石</t>
  </si>
  <si>
    <t>监兵神石</t>
  </si>
  <si>
    <t>孟章神石</t>
  </si>
  <si>
    <t>黄极神石</t>
  </si>
  <si>
    <t>斗姆神石</t>
  </si>
  <si>
    <t>东华神石</t>
  </si>
  <si>
    <t>崇恩神石</t>
  </si>
  <si>
    <t>南极神石</t>
  </si>
  <si>
    <t>救苦神石</t>
  </si>
  <si>
    <t>皇天神石</t>
  </si>
  <si>
    <t>青华神石</t>
  </si>
  <si>
    <t>长生神石</t>
  </si>
  <si>
    <t>紫微神石</t>
  </si>
  <si>
    <t>中央神石</t>
  </si>
  <si>
    <t>道德神石</t>
  </si>
  <si>
    <t>灵宝神石</t>
  </si>
  <si>
    <t>元始神石</t>
  </si>
  <si>
    <t>踏天神石</t>
  </si>
  <si>
    <r>
      <rPr>
        <sz val="11"/>
        <color theme="1"/>
        <rFont val="宋体"/>
        <charset val="134"/>
      </rPr>
      <t>商城出售高级成就令牌</t>
    </r>
    <r>
      <rPr>
        <sz val="11"/>
        <color theme="1"/>
        <rFont val="Tahoma"/>
        <charset val="134"/>
      </rPr>
      <t>500</t>
    </r>
    <r>
      <rPr>
        <sz val="11"/>
        <color theme="1"/>
        <rFont val="宋体"/>
        <charset val="134"/>
      </rPr>
      <t>元宝</t>
    </r>
    <r>
      <rPr>
        <sz val="11"/>
        <color theme="1"/>
        <rFont val="Tahoma"/>
        <charset val="134"/>
      </rPr>
      <t>10</t>
    </r>
    <r>
      <rPr>
        <sz val="11"/>
        <color theme="1"/>
        <rFont val="宋体"/>
        <charset val="134"/>
      </rPr>
      <t>万成就积分</t>
    </r>
  </si>
  <si>
    <t>成就勋章</t>
  </si>
  <si>
    <t>进阶需求成就积分</t>
  </si>
  <si>
    <t>1阶勋章</t>
  </si>
  <si>
    <t>苍冥勋章</t>
  </si>
  <si>
    <t>50--100</t>
  </si>
  <si>
    <t>2阶勋章</t>
  </si>
  <si>
    <t>蚀魔勋章</t>
  </si>
  <si>
    <t>100--200</t>
  </si>
  <si>
    <t>3阶勋章</t>
  </si>
  <si>
    <t>血焰勋章</t>
  </si>
  <si>
    <t>200--400</t>
  </si>
  <si>
    <t>4阶勋章</t>
  </si>
  <si>
    <t>碎魂勋章</t>
  </si>
  <si>
    <t>300--600</t>
  </si>
  <si>
    <t>5阶勋章</t>
  </si>
  <si>
    <t>妖凤勋章</t>
  </si>
  <si>
    <t>400--800</t>
  </si>
  <si>
    <t>6阶勋章</t>
  </si>
  <si>
    <t>冥魔勋章</t>
  </si>
  <si>
    <t>500--1000</t>
  </si>
  <si>
    <t>7阶勋章</t>
  </si>
  <si>
    <t>狱龙勋章</t>
  </si>
  <si>
    <t>600-1200</t>
  </si>
  <si>
    <t>8阶勋章</t>
  </si>
  <si>
    <t>炼魔勋章</t>
  </si>
  <si>
    <t>700--1400</t>
  </si>
  <si>
    <t>9阶勋章</t>
  </si>
  <si>
    <t>破军勋章</t>
  </si>
  <si>
    <t>800--1600</t>
  </si>
  <si>
    <t>10阶勋章</t>
  </si>
  <si>
    <t>武曲勋章</t>
  </si>
  <si>
    <t>900--1800</t>
  </si>
  <si>
    <t>11阶勋章</t>
  </si>
  <si>
    <t>廉贞勋章</t>
  </si>
  <si>
    <t>1000-2000</t>
  </si>
  <si>
    <t>12阶勋章</t>
  </si>
  <si>
    <t>文曲勋章</t>
  </si>
  <si>
    <t>1100--2200</t>
  </si>
  <si>
    <t>13阶勋章</t>
  </si>
  <si>
    <t>禄存勋章</t>
  </si>
  <si>
    <t>1200--2400</t>
  </si>
  <si>
    <t>14阶勋章</t>
  </si>
  <si>
    <t>巨门勋章</t>
  </si>
  <si>
    <t>1300-2600</t>
  </si>
  <si>
    <t>15阶勋章</t>
  </si>
  <si>
    <t>贪狼勋章</t>
  </si>
  <si>
    <t>1400--2800</t>
  </si>
  <si>
    <t>16阶勋章</t>
  </si>
  <si>
    <t>上生勋章</t>
  </si>
  <si>
    <t>1500--3000</t>
  </si>
  <si>
    <t>17阶勋章</t>
  </si>
  <si>
    <t>度厄勋章</t>
  </si>
  <si>
    <t>2000--4000</t>
  </si>
  <si>
    <t>18阶勋章</t>
  </si>
  <si>
    <t>益算勋章</t>
  </si>
  <si>
    <t>2500--5000</t>
  </si>
  <si>
    <t>19阶勋章</t>
  </si>
  <si>
    <t>延寿勋章</t>
  </si>
  <si>
    <t>3000--6000</t>
  </si>
  <si>
    <t>20阶勋章</t>
  </si>
  <si>
    <t>司禄勋章</t>
  </si>
  <si>
    <t>3500--7000</t>
  </si>
  <si>
    <t>21阶勋章</t>
  </si>
  <si>
    <t>司命勋章</t>
  </si>
  <si>
    <t>4000--8000</t>
  </si>
  <si>
    <t>22阶勋章</t>
  </si>
  <si>
    <t>愿圣勋章</t>
  </si>
  <si>
    <t>4500--9000</t>
  </si>
  <si>
    <t>23阶勋章</t>
  </si>
  <si>
    <t>玄圣勋章</t>
  </si>
  <si>
    <t>5000--10000</t>
  </si>
  <si>
    <t>24阶勋章</t>
  </si>
  <si>
    <t>崇圣勋章</t>
  </si>
  <si>
    <t>5500--11000</t>
  </si>
  <si>
    <t>25阶勋章</t>
  </si>
  <si>
    <t>昭圣勋章</t>
  </si>
  <si>
    <t>6000--12000</t>
  </si>
  <si>
    <t>26阶勋章</t>
  </si>
  <si>
    <t>仁圣勋章</t>
  </si>
  <si>
    <t>6500--13000</t>
  </si>
  <si>
    <t>27阶勋章</t>
  </si>
  <si>
    <t>水德勋章</t>
  </si>
  <si>
    <t>7000--14000</t>
  </si>
  <si>
    <t>28阶勋章</t>
  </si>
  <si>
    <t>金德勋章</t>
  </si>
  <si>
    <t>7500--15000</t>
  </si>
  <si>
    <t>29阶勋章</t>
  </si>
  <si>
    <t>火德勋章</t>
  </si>
  <si>
    <t>8000--16000</t>
  </si>
  <si>
    <t>30阶勋章</t>
  </si>
  <si>
    <t>木德勋章</t>
  </si>
  <si>
    <t>8500--17000</t>
  </si>
  <si>
    <t>31阶勋章</t>
  </si>
  <si>
    <t>土德勋章</t>
  </si>
  <si>
    <t>9000--18000</t>
  </si>
  <si>
    <t>32阶勋章</t>
  </si>
  <si>
    <t>执明勋章</t>
  </si>
  <si>
    <t>9500--19000</t>
  </si>
  <si>
    <t>33阶勋章</t>
  </si>
  <si>
    <t>陵光勋章</t>
  </si>
  <si>
    <t>10000--20000</t>
  </si>
  <si>
    <t>34阶勋章</t>
  </si>
  <si>
    <t>监兵勋章</t>
  </si>
  <si>
    <t>10500--21000</t>
  </si>
  <si>
    <t>35阶勋章</t>
  </si>
  <si>
    <t>孟章勋章</t>
  </si>
  <si>
    <t>11000--22000</t>
  </si>
  <si>
    <t>36阶勋章</t>
  </si>
  <si>
    <t>黄极勋章</t>
  </si>
  <si>
    <t>11500--23000</t>
  </si>
  <si>
    <t>37阶勋章</t>
  </si>
  <si>
    <t>斗姆勋章</t>
  </si>
  <si>
    <t>12000--24000</t>
  </si>
  <si>
    <t>38阶勋章</t>
  </si>
  <si>
    <t>东华勋章</t>
  </si>
  <si>
    <t>12500--25000</t>
  </si>
  <si>
    <t>39阶勋章</t>
  </si>
  <si>
    <t>崇恩勋章</t>
  </si>
  <si>
    <t>13000--26000</t>
  </si>
  <si>
    <t>40阶勋章</t>
  </si>
  <si>
    <t>南极勋章</t>
  </si>
  <si>
    <t>13500--27000</t>
  </si>
  <si>
    <t>41阶勋章</t>
  </si>
  <si>
    <t>救苦勋章</t>
  </si>
  <si>
    <t>14000--28000</t>
  </si>
  <si>
    <t>42阶勋章</t>
  </si>
  <si>
    <t>皇天勋章</t>
  </si>
  <si>
    <t>14500--29000</t>
  </si>
  <si>
    <t>43阶勋章</t>
  </si>
  <si>
    <t>青华勋章</t>
  </si>
  <si>
    <t>15000--30000</t>
  </si>
  <si>
    <t>44阶勋章</t>
  </si>
  <si>
    <t>长生勋章</t>
  </si>
  <si>
    <t>16000--32000</t>
  </si>
  <si>
    <t>45阶勋章</t>
  </si>
  <si>
    <t>紫微勋章</t>
  </si>
  <si>
    <t>17000--34000</t>
  </si>
  <si>
    <t>46阶勋章</t>
  </si>
  <si>
    <t>中央勋章</t>
  </si>
  <si>
    <t>18000--36000</t>
  </si>
  <si>
    <t>47阶勋章</t>
  </si>
  <si>
    <t>道德勋章</t>
  </si>
  <si>
    <t>19000--38000</t>
  </si>
  <si>
    <t>48阶勋章</t>
  </si>
  <si>
    <t>灵宝勋章</t>
  </si>
  <si>
    <t>20000--40000</t>
  </si>
  <si>
    <t>49阶勋章</t>
  </si>
  <si>
    <t>元始勋章</t>
  </si>
  <si>
    <t>21000--42000</t>
  </si>
  <si>
    <t>50阶勋章</t>
  </si>
  <si>
    <t>踏天勋章</t>
  </si>
  <si>
    <t>22000--44000</t>
  </si>
  <si>
    <r>
      <rPr>
        <sz val="11"/>
        <color theme="1"/>
        <rFont val="宋体"/>
        <charset val="134"/>
      </rPr>
      <t>坐骑分为</t>
    </r>
    <r>
      <rPr>
        <sz val="11"/>
        <color theme="1"/>
        <rFont val="Tahoma"/>
        <charset val="134"/>
      </rPr>
      <t>50</t>
    </r>
    <r>
      <rPr>
        <sz val="11"/>
        <color theme="1"/>
        <rFont val="宋体"/>
        <charset val="134"/>
      </rPr>
      <t>阶</t>
    </r>
  </si>
  <si>
    <t>坐骑进阶需求</t>
  </si>
  <si>
    <t>坐骑属性</t>
  </si>
  <si>
    <t>破甲加成（每次攻击额外增加的攻击力）（额外伤害值增加）</t>
  </si>
  <si>
    <t>坐骑精魂</t>
  </si>
  <si>
    <t>触发破甲几率</t>
  </si>
  <si>
    <t>破甲值</t>
  </si>
  <si>
    <t>羊驼</t>
  </si>
  <si>
    <t>大角羊</t>
  </si>
  <si>
    <t>七彩鸟</t>
  </si>
  <si>
    <t>乌骓马</t>
  </si>
  <si>
    <t>赤兔马</t>
  </si>
  <si>
    <t>踏雪马</t>
  </si>
  <si>
    <t>商羊</t>
  </si>
  <si>
    <t>1210320200</t>
  </si>
  <si>
    <t>魔狼</t>
  </si>
  <si>
    <t>1210520200</t>
  </si>
  <si>
    <t>飞马</t>
  </si>
  <si>
    <t>1210420200</t>
  </si>
  <si>
    <t>梦魇</t>
  </si>
  <si>
    <t>1216620200</t>
  </si>
  <si>
    <t>神鹿</t>
  </si>
  <si>
    <t>熔岩魔犀</t>
  </si>
  <si>
    <t>1211820200</t>
  </si>
  <si>
    <t>铁甲巨象</t>
  </si>
  <si>
    <t>1211720200</t>
  </si>
  <si>
    <t>铁甲魔象</t>
  </si>
  <si>
    <t>1212220200</t>
  </si>
  <si>
    <t>黄金豹</t>
  </si>
  <si>
    <t>1212120200</t>
  </si>
  <si>
    <t>魔焰豹</t>
  </si>
  <si>
    <t>1210720200</t>
  </si>
  <si>
    <t>铁甲雄狮</t>
  </si>
  <si>
    <t>1210620200</t>
  </si>
  <si>
    <t>装甲战虎</t>
  </si>
  <si>
    <t>1210820200</t>
  </si>
  <si>
    <t>霸下龙龟</t>
  </si>
  <si>
    <t>1210920200</t>
  </si>
  <si>
    <t>蓝焰海魔</t>
  </si>
  <si>
    <t>1211220200</t>
  </si>
  <si>
    <t>极恶龙鹰</t>
  </si>
  <si>
    <t>1211120200</t>
  </si>
  <si>
    <t>七彩神凤</t>
  </si>
  <si>
    <t>1211520200</t>
  </si>
  <si>
    <t>神武麒麟</t>
  </si>
  <si>
    <t>1211320200</t>
  </si>
  <si>
    <t>逍遥神扇</t>
  </si>
  <si>
    <t>1211420200</t>
  </si>
  <si>
    <t>神行圣剑</t>
  </si>
  <si>
    <t>骨龙</t>
  </si>
  <si>
    <t>刺龙</t>
  </si>
  <si>
    <t>1212320200</t>
  </si>
  <si>
    <t>寒冰九尾狐</t>
  </si>
  <si>
    <t>1212420200</t>
  </si>
  <si>
    <t>烈焰九尾狐</t>
  </si>
  <si>
    <t>1214020200</t>
  </si>
  <si>
    <t>寒冰魔龙</t>
  </si>
  <si>
    <t>1211620200</t>
  </si>
  <si>
    <t>烈焰魔龙</t>
  </si>
  <si>
    <t>1214520200</t>
  </si>
  <si>
    <t>寒冰飞龙</t>
  </si>
  <si>
    <t>1214420200</t>
  </si>
  <si>
    <t>烈焰飞龙</t>
  </si>
  <si>
    <t>锯齿冰魔狼</t>
  </si>
  <si>
    <t>远古巨猿</t>
  </si>
  <si>
    <t>蝎尾虎神</t>
  </si>
  <si>
    <t>1220200303</t>
  </si>
  <si>
    <t>神焰狮皇</t>
  </si>
  <si>
    <t>初级坐骑精魂丹可获得50精魂</t>
  </si>
  <si>
    <t>中级坐骑精魂丹可获得500精魂</t>
  </si>
  <si>
    <t>高级坐骑精魂丹可获得5000精魂</t>
  </si>
  <si>
    <r>
      <rPr>
        <sz val="11"/>
        <color theme="1"/>
        <rFont val="宋体"/>
        <charset val="134"/>
      </rPr>
      <t>法宝设置</t>
    </r>
    <r>
      <rPr>
        <sz val="11"/>
        <color theme="1"/>
        <rFont val="Tahoma"/>
        <charset val="134"/>
      </rPr>
      <t>35</t>
    </r>
    <r>
      <rPr>
        <sz val="11"/>
        <color theme="1"/>
        <rFont val="宋体"/>
        <charset val="134"/>
      </rPr>
      <t>阶</t>
    </r>
  </si>
  <si>
    <t>法宝碎片</t>
  </si>
  <si>
    <t>与十二宫复活后血量可叠加</t>
  </si>
  <si>
    <t>法宝碎片（中）可获得50个法宝碎片</t>
  </si>
  <si>
    <r>
      <rPr>
        <sz val="11"/>
        <color theme="1"/>
        <rFont val="Tahoma"/>
        <charset val="134"/>
      </rPr>
      <t>1000</t>
    </r>
    <r>
      <rPr>
        <sz val="11"/>
        <color theme="1"/>
        <rFont val="宋体"/>
        <charset val="134"/>
      </rPr>
      <t>元宝</t>
    </r>
  </si>
  <si>
    <t>法宝碎片（大）可获得500个法宝碎片</t>
  </si>
  <si>
    <r>
      <rPr>
        <sz val="11"/>
        <color theme="1"/>
        <rFont val="Tahoma"/>
        <charset val="134"/>
      </rPr>
      <t>9888</t>
    </r>
    <r>
      <rPr>
        <sz val="11"/>
        <color theme="1"/>
        <rFont val="宋体"/>
        <charset val="134"/>
      </rPr>
      <t>元宝</t>
    </r>
  </si>
  <si>
    <t>复活后加血量</t>
  </si>
  <si>
    <t>紫金葫芦</t>
  </si>
  <si>
    <t>乾坤骰</t>
  </si>
  <si>
    <t>玲珑塔</t>
  </si>
  <si>
    <t>七彩宝莲</t>
  </si>
  <si>
    <t>红缨泣血枪</t>
  </si>
  <si>
    <t>燃魂灯</t>
  </si>
  <si>
    <t>阴阳镜</t>
  </si>
  <si>
    <t>炼妖炉</t>
  </si>
  <si>
    <t>碧血钗</t>
  </si>
  <si>
    <t>雷音鼓</t>
  </si>
  <si>
    <t>判官笔</t>
  </si>
  <si>
    <t>玉如意</t>
  </si>
  <si>
    <t>翻天印</t>
  </si>
  <si>
    <t>摄魂铃</t>
  </si>
  <si>
    <t>龟元盾</t>
  </si>
  <si>
    <t>七尺混天绫</t>
  </si>
  <si>
    <t>伏羲琴</t>
  </si>
  <si>
    <t>轮回盘</t>
  </si>
  <si>
    <t>无音钟</t>
  </si>
  <si>
    <t>天蚕网</t>
  </si>
  <si>
    <t>天蚕木鱼</t>
  </si>
  <si>
    <t>撼地锤</t>
  </si>
  <si>
    <t>无尘拂</t>
  </si>
  <si>
    <t>遁龙桩</t>
  </si>
  <si>
    <t>和氏璧</t>
  </si>
  <si>
    <t>混元伞</t>
  </si>
  <si>
    <t>九龙神火罩</t>
  </si>
  <si>
    <t>乾坤袋</t>
  </si>
  <si>
    <t>江山社稷图</t>
  </si>
  <si>
    <t>新摄魂铃</t>
  </si>
  <si>
    <t>万鸦壶</t>
  </si>
  <si>
    <t>神农鼎</t>
  </si>
  <si>
    <t>天地玄黄塔</t>
  </si>
  <si>
    <t>新紫金葫芦</t>
  </si>
  <si>
    <t>规则：</t>
  </si>
  <si>
    <t>斗笠分为七套</t>
  </si>
  <si>
    <t>每套分成十阶</t>
  </si>
  <si>
    <t>毎阶斗笠外形皆为草斗笠</t>
  </si>
  <si>
    <t>其它三种可以通过幻化获得新外形</t>
  </si>
  <si>
    <t>斗笠外形官方暂时只出来4套等后期更新</t>
  </si>
  <si>
    <t>永久增加人物全属性（攻防）</t>
  </si>
  <si>
    <t>穿戴增加</t>
  </si>
  <si>
    <t>增加爆率</t>
  </si>
  <si>
    <t>攻防</t>
  </si>
  <si>
    <t>每升级一阶增加单件属性</t>
  </si>
  <si>
    <t>侠义值</t>
  </si>
  <si>
    <t>风雨飘摇夜归人一阶</t>
  </si>
  <si>
    <t>风雨飘摇夜归人二阶</t>
  </si>
  <si>
    <t>风雨飘摇夜归人三阶</t>
  </si>
  <si>
    <t>风雨飘摇夜归人四阶</t>
  </si>
  <si>
    <t>风雨飘摇夜归人五阶</t>
  </si>
  <si>
    <t>风雨飘摇夜归人六阶</t>
  </si>
  <si>
    <t>风雨飘摇夜归人七阶</t>
  </si>
  <si>
    <t>风雨飘摇夜归人八阶</t>
  </si>
  <si>
    <t>风雨飘摇夜归人九阶</t>
  </si>
  <si>
    <t>风雨飘摇夜归人十阶</t>
  </si>
  <si>
    <r>
      <rPr>
        <sz val="11"/>
        <color theme="1"/>
        <rFont val="Tahoma"/>
        <charset val="134"/>
      </rPr>
      <t>2</t>
    </r>
    <r>
      <rPr>
        <sz val="11"/>
        <color theme="1"/>
        <rFont val="宋体"/>
        <charset val="134"/>
      </rPr>
      <t>星</t>
    </r>
  </si>
  <si>
    <t>一声大哥英雄聚一阶</t>
  </si>
  <si>
    <t>一声大哥英雄聚二阶</t>
  </si>
  <si>
    <t>一声大哥英雄聚三阶</t>
  </si>
  <si>
    <t>一声大哥英雄聚四阶</t>
  </si>
  <si>
    <t>一声大哥英雄聚五阶</t>
  </si>
  <si>
    <t>一声大哥英雄聚六阶</t>
  </si>
  <si>
    <t>一声大哥英雄聚七阶</t>
  </si>
  <si>
    <t>一声大哥英雄聚八阶</t>
  </si>
  <si>
    <t>初级侠客令可兑换50点侠义值</t>
  </si>
  <si>
    <t>一声大哥英雄聚九阶</t>
  </si>
  <si>
    <t>高级侠客令可兑换5000点侠义值</t>
  </si>
  <si>
    <r>
      <rPr>
        <sz val="11"/>
        <color theme="1"/>
        <rFont val="宋体"/>
        <charset val="134"/>
      </rPr>
      <t>售价</t>
    </r>
    <r>
      <rPr>
        <sz val="11"/>
        <color theme="1"/>
        <rFont val="Tahoma"/>
        <charset val="134"/>
      </rPr>
      <t>1000</t>
    </r>
    <r>
      <rPr>
        <sz val="11"/>
        <color theme="1"/>
        <rFont val="宋体"/>
        <charset val="134"/>
      </rPr>
      <t>元宝</t>
    </r>
  </si>
  <si>
    <t>一声大哥英雄聚十阶</t>
  </si>
  <si>
    <t>超级侠客令可兑换50000点侠义值</t>
  </si>
  <si>
    <r>
      <rPr>
        <sz val="11"/>
        <color theme="1"/>
        <rFont val="宋体"/>
        <charset val="134"/>
      </rPr>
      <t>售价</t>
    </r>
    <r>
      <rPr>
        <sz val="11"/>
        <color theme="1"/>
        <rFont val="Tahoma"/>
        <charset val="134"/>
      </rPr>
      <t>9800</t>
    </r>
    <r>
      <rPr>
        <sz val="11"/>
        <color theme="1"/>
        <rFont val="宋体"/>
        <charset val="134"/>
      </rPr>
      <t>元宝</t>
    </r>
  </si>
  <si>
    <r>
      <rPr>
        <sz val="11"/>
        <color theme="1"/>
        <rFont val="Tahoma"/>
        <charset val="134"/>
      </rPr>
      <t>3</t>
    </r>
    <r>
      <rPr>
        <sz val="11"/>
        <color theme="1"/>
        <rFont val="宋体"/>
        <charset val="134"/>
      </rPr>
      <t>星</t>
    </r>
  </si>
  <si>
    <t>洛心落尘水无痕一阶</t>
  </si>
  <si>
    <t>洛心落尘水无痕二阶</t>
  </si>
  <si>
    <t>洛心落尘水无痕三阶</t>
  </si>
  <si>
    <t>洛心落尘水无痕四阶</t>
  </si>
  <si>
    <t>幻化斗笠</t>
  </si>
  <si>
    <t>洛心落尘水无痕五阶</t>
  </si>
  <si>
    <r>
      <rPr>
        <sz val="11"/>
        <color theme="1"/>
        <rFont val="宋体"/>
        <charset val="134"/>
      </rPr>
      <t>红绸斗笠外观需要：</t>
    </r>
    <r>
      <rPr>
        <sz val="11"/>
        <color theme="1"/>
        <rFont val="Tahoma"/>
        <charset val="134"/>
      </rPr>
      <t>10000</t>
    </r>
    <r>
      <rPr>
        <sz val="11"/>
        <color theme="1"/>
        <rFont val="宋体"/>
        <charset val="134"/>
      </rPr>
      <t>侠义值</t>
    </r>
    <r>
      <rPr>
        <sz val="11"/>
        <color theme="1"/>
        <rFont val="Tahoma"/>
        <charset val="134"/>
      </rPr>
      <t>+10000</t>
    </r>
    <r>
      <rPr>
        <sz val="11"/>
        <color theme="1"/>
        <rFont val="宋体"/>
        <charset val="134"/>
      </rPr>
      <t>元宝</t>
    </r>
  </si>
  <si>
    <r>
      <rPr>
        <sz val="11"/>
        <color theme="1"/>
        <rFont val="宋体"/>
        <charset val="134"/>
      </rPr>
      <t>幻化后在原有的爆率基础上增加</t>
    </r>
    <r>
      <rPr>
        <sz val="11"/>
        <color theme="1"/>
        <rFont val="Tahoma"/>
        <charset val="134"/>
      </rPr>
      <t>5%</t>
    </r>
  </si>
  <si>
    <t>洛心落尘水无痕六阶</t>
  </si>
  <si>
    <r>
      <rPr>
        <sz val="11"/>
        <color theme="1"/>
        <rFont val="宋体"/>
        <charset val="134"/>
      </rPr>
      <t>翠玉斗笠外观需要：</t>
    </r>
    <r>
      <rPr>
        <sz val="11"/>
        <color theme="1"/>
        <rFont val="Tahoma"/>
        <charset val="134"/>
      </rPr>
      <t>100000</t>
    </r>
    <r>
      <rPr>
        <sz val="11"/>
        <color theme="1"/>
        <rFont val="宋体"/>
        <charset val="134"/>
      </rPr>
      <t>点侠义值</t>
    </r>
    <r>
      <rPr>
        <sz val="11"/>
        <color theme="1"/>
        <rFont val="Tahoma"/>
        <charset val="134"/>
      </rPr>
      <t>+100000</t>
    </r>
    <r>
      <rPr>
        <sz val="11"/>
        <color theme="1"/>
        <rFont val="宋体"/>
        <charset val="134"/>
      </rPr>
      <t>元宝</t>
    </r>
  </si>
  <si>
    <r>
      <rPr>
        <sz val="11"/>
        <color theme="1"/>
        <rFont val="宋体"/>
        <charset val="134"/>
      </rPr>
      <t>幻化后在原有的爆率基础上增加10</t>
    </r>
    <r>
      <rPr>
        <sz val="11"/>
        <color theme="1"/>
        <rFont val="Tahoma"/>
        <charset val="134"/>
      </rPr>
      <t>%</t>
    </r>
  </si>
  <si>
    <t>洛心落尘水无痕七阶</t>
  </si>
  <si>
    <r>
      <rPr>
        <sz val="11"/>
        <color theme="1"/>
        <rFont val="宋体"/>
        <charset val="134"/>
      </rPr>
      <t>赤金斗笠外观需要：</t>
    </r>
    <r>
      <rPr>
        <sz val="11"/>
        <color theme="1"/>
        <rFont val="Tahoma"/>
        <charset val="134"/>
      </rPr>
      <t>1000000</t>
    </r>
    <r>
      <rPr>
        <sz val="11"/>
        <color theme="1"/>
        <rFont val="宋体"/>
        <charset val="134"/>
      </rPr>
      <t>点侠义值</t>
    </r>
    <r>
      <rPr>
        <sz val="11"/>
        <color theme="1"/>
        <rFont val="Tahoma"/>
        <charset val="134"/>
      </rPr>
      <t>+1000000</t>
    </r>
    <r>
      <rPr>
        <sz val="11"/>
        <color theme="1"/>
        <rFont val="宋体"/>
        <charset val="134"/>
      </rPr>
      <t>元宝</t>
    </r>
  </si>
  <si>
    <r>
      <rPr>
        <sz val="11"/>
        <color theme="1"/>
        <rFont val="宋体"/>
        <charset val="134"/>
      </rPr>
      <t>幻化后在原有的爆率基础上增加15</t>
    </r>
    <r>
      <rPr>
        <sz val="11"/>
        <color theme="1"/>
        <rFont val="Tahoma"/>
        <charset val="134"/>
      </rPr>
      <t>%</t>
    </r>
  </si>
  <si>
    <t>洛心落尘水无痕八阶</t>
  </si>
  <si>
    <t>洛心落尘水无痕九阶</t>
  </si>
  <si>
    <t>洛心落尘水无痕十阶</t>
  </si>
  <si>
    <r>
      <rPr>
        <sz val="11"/>
        <color theme="1"/>
        <rFont val="Tahoma"/>
        <charset val="134"/>
      </rPr>
      <t>4</t>
    </r>
    <r>
      <rPr>
        <sz val="11"/>
        <color theme="1"/>
        <rFont val="宋体"/>
        <charset val="134"/>
      </rPr>
      <t>星</t>
    </r>
  </si>
  <si>
    <t>九天神皇霸乾坤一阶</t>
  </si>
  <si>
    <t>九天神皇霸乾坤二阶</t>
  </si>
  <si>
    <t>九天神皇霸乾坤三阶</t>
  </si>
  <si>
    <t>九天神皇霸乾坤四阶</t>
  </si>
  <si>
    <t>九天神皇霸乾坤五阶</t>
  </si>
  <si>
    <t>九天神皇霸乾坤六阶</t>
  </si>
  <si>
    <t>九天神皇霸乾坤七阶</t>
  </si>
  <si>
    <t>九天神皇霸乾坤八阶</t>
  </si>
  <si>
    <t>九天神皇霸乾坤九阶</t>
  </si>
  <si>
    <t>九天神皇霸乾坤十阶</t>
  </si>
  <si>
    <r>
      <rPr>
        <sz val="11"/>
        <color theme="1"/>
        <rFont val="Tahoma"/>
        <charset val="134"/>
      </rPr>
      <t>5</t>
    </r>
    <r>
      <rPr>
        <sz val="11"/>
        <color theme="1"/>
        <rFont val="宋体"/>
        <charset val="134"/>
      </rPr>
      <t>星</t>
    </r>
  </si>
  <si>
    <t>挥手一刀不留行一阶</t>
  </si>
  <si>
    <t>挥手一刀不留行二阶</t>
  </si>
  <si>
    <t>挥手一刀不留行三阶</t>
  </si>
  <si>
    <t>挥手一刀不留行四阶</t>
  </si>
  <si>
    <t>挥手一刀不留行五阶</t>
  </si>
  <si>
    <t>挥手一刀不留行六阶</t>
  </si>
  <si>
    <t>挥手一刀不留行七阶</t>
  </si>
  <si>
    <t>挥手一刀不留行八阶</t>
  </si>
  <si>
    <t>挥手一刀不留行九阶</t>
  </si>
  <si>
    <t>挥手一刀不留行十阶</t>
  </si>
  <si>
    <r>
      <rPr>
        <sz val="11"/>
        <color theme="1"/>
        <rFont val="Tahoma"/>
        <charset val="134"/>
      </rPr>
      <t>6</t>
    </r>
    <r>
      <rPr>
        <sz val="11"/>
        <color theme="1"/>
        <rFont val="宋体"/>
        <charset val="134"/>
      </rPr>
      <t>星</t>
    </r>
  </si>
  <si>
    <t>过眼云烟醉逍遥一阶</t>
  </si>
  <si>
    <t>过眼云烟醉逍遥二阶</t>
  </si>
  <si>
    <t>过眼云烟醉逍遥三阶</t>
  </si>
  <si>
    <t>过眼云烟醉逍遥四阶</t>
  </si>
  <si>
    <t>过眼云烟醉逍遥五阶</t>
  </si>
  <si>
    <t>过眼云烟醉逍遥六阶</t>
  </si>
  <si>
    <t>过眼云烟醉逍遥七阶</t>
  </si>
  <si>
    <t>过眼云烟醉逍遥八阶</t>
  </si>
  <si>
    <t>过眼云烟醉逍遥九阶</t>
  </si>
  <si>
    <t>过眼云烟醉逍遥十阶</t>
  </si>
  <si>
    <r>
      <rPr>
        <sz val="11"/>
        <color theme="1"/>
        <rFont val="Tahoma"/>
        <charset val="134"/>
      </rPr>
      <t>7</t>
    </r>
    <r>
      <rPr>
        <sz val="11"/>
        <color theme="1"/>
        <rFont val="宋体"/>
        <charset val="134"/>
      </rPr>
      <t>星</t>
    </r>
  </si>
  <si>
    <t>空城巷里断人魂一阶</t>
  </si>
  <si>
    <t>空城巷里断人魂二阶</t>
  </si>
  <si>
    <t>空城巷里断人魂三阶</t>
  </si>
  <si>
    <t>空城巷里断人魂四阶</t>
  </si>
  <si>
    <t>空城巷里断人魂五阶</t>
  </si>
  <si>
    <t>空城巷里断人魂六阶</t>
  </si>
  <si>
    <t>空城巷里断人魂七阶</t>
  </si>
  <si>
    <t>空城巷里断人魂八阶</t>
  </si>
  <si>
    <t>空城巷里断人魂九阶</t>
  </si>
  <si>
    <t>空城巷里断人魂十阶</t>
  </si>
  <si>
    <t>装备为绑定不可交易、不可掉落</t>
  </si>
  <si>
    <t>十二生肖对应合成十二宫守护</t>
  </si>
  <si>
    <t>地图爆出碎片</t>
  </si>
  <si>
    <t>生肖兑换守护值</t>
  </si>
  <si>
    <t>可兑换</t>
  </si>
  <si>
    <t>子鼠</t>
  </si>
  <si>
    <t>水瓶座</t>
  </si>
  <si>
    <t>生肖铜</t>
  </si>
  <si>
    <t>80点</t>
  </si>
  <si>
    <t>丑牛</t>
  </si>
  <si>
    <t>双鱼座</t>
  </si>
  <si>
    <t>守护碎片（中）</t>
  </si>
  <si>
    <t>可兑换10个守护碎片</t>
  </si>
  <si>
    <t>500元宝</t>
  </si>
  <si>
    <t>生肖银</t>
  </si>
  <si>
    <t>寅虎</t>
  </si>
  <si>
    <t>白羊座</t>
  </si>
  <si>
    <t>守护碎片（大）</t>
  </si>
  <si>
    <t>可兑换100个守护碎片</t>
  </si>
  <si>
    <t>4888元宝</t>
  </si>
  <si>
    <t>生肖金</t>
  </si>
  <si>
    <t>卯兔</t>
  </si>
  <si>
    <t>金牛座</t>
  </si>
  <si>
    <t>星座铜</t>
  </si>
  <si>
    <t>辰龙</t>
  </si>
  <si>
    <t>双子座</t>
  </si>
  <si>
    <t>十二生肖以及十二宫星座合成</t>
  </si>
  <si>
    <t>星座银</t>
  </si>
  <si>
    <t>巳蛇</t>
  </si>
  <si>
    <t>巨蟹座</t>
  </si>
  <si>
    <t>10点守护碎片</t>
  </si>
  <si>
    <t>星座金</t>
  </si>
  <si>
    <t>午马</t>
  </si>
  <si>
    <t>狮子座</t>
  </si>
  <si>
    <t>30点守护碎片+生肖铜</t>
  </si>
  <si>
    <t>未羊</t>
  </si>
  <si>
    <t>处女座</t>
  </si>
  <si>
    <t>60点守护碎片+生肖银</t>
  </si>
  <si>
    <t>申猴</t>
  </si>
  <si>
    <t>天秤座</t>
  </si>
  <si>
    <t>100点守护碎片+生肖金</t>
  </si>
  <si>
    <t>酉鸡</t>
  </si>
  <si>
    <t>天蝎座</t>
  </si>
  <si>
    <t>200点守护碎片+星座铜</t>
  </si>
  <si>
    <t>戌狗</t>
  </si>
  <si>
    <t>射手座</t>
  </si>
  <si>
    <t>400点守护碎片+星座银</t>
  </si>
  <si>
    <t>亥猪</t>
  </si>
  <si>
    <t>摩羯座</t>
  </si>
  <si>
    <t>属性：</t>
  </si>
  <si>
    <t>攻魔道</t>
  </si>
  <si>
    <r>
      <rPr>
        <sz val="12"/>
        <rFont val="宋体"/>
        <charset val="134"/>
      </rPr>
      <t>集齐1</t>
    </r>
    <r>
      <rPr>
        <sz val="12"/>
        <rFont val="宋体"/>
        <charset val="134"/>
      </rPr>
      <t>2件</t>
    </r>
    <r>
      <rPr>
        <sz val="12"/>
        <rFont val="宋体"/>
        <charset val="134"/>
      </rPr>
      <t>套装属性</t>
    </r>
  </si>
  <si>
    <t>十二生肖铜</t>
  </si>
  <si>
    <t>复活。复活后血量25%，冷却时间200秒</t>
  </si>
  <si>
    <t>十二生肖银</t>
  </si>
  <si>
    <t>复活。复活后血量28%，冷却时间170秒</t>
  </si>
  <si>
    <t>十二生肖金</t>
  </si>
  <si>
    <t>复活。复活后血量31%，冷却时间160秒</t>
  </si>
  <si>
    <t>十二星座守护铜</t>
  </si>
  <si>
    <t>复活。复活后血量34%，冷却时间140秒</t>
  </si>
  <si>
    <t>十二星座守护银</t>
  </si>
  <si>
    <t>复活。复活后血量37%，冷却时间100秒</t>
  </si>
  <si>
    <t>十二星座守护金</t>
  </si>
  <si>
    <t>复活。复活后血量40%，冷却时间90秒</t>
  </si>
  <si>
    <r>
      <rPr>
        <sz val="11"/>
        <color theme="1"/>
        <rFont val="宋体"/>
        <charset val="134"/>
      </rPr>
      <t>野外</t>
    </r>
    <r>
      <rPr>
        <sz val="11"/>
        <color theme="1"/>
        <rFont val="Tahoma"/>
        <charset val="134"/>
      </rPr>
      <t>boss</t>
    </r>
    <r>
      <rPr>
        <sz val="11"/>
        <color theme="1"/>
        <rFont val="宋体"/>
        <charset val="134"/>
      </rPr>
      <t>击杀获得积分</t>
    </r>
  </si>
  <si>
    <r>
      <rPr>
        <sz val="11"/>
        <color theme="1"/>
        <rFont val="Tahoma"/>
        <charset val="134"/>
      </rPr>
      <t>boss</t>
    </r>
    <r>
      <rPr>
        <sz val="11"/>
        <color theme="1"/>
        <rFont val="宋体"/>
        <charset val="134"/>
      </rPr>
      <t>积分升级四圣守护之力</t>
    </r>
  </si>
  <si>
    <t>加成属性（累计）</t>
  </si>
  <si>
    <t>需要积分数量</t>
  </si>
  <si>
    <r>
      <rPr>
        <sz val="11"/>
        <color theme="1"/>
        <rFont val="宋体"/>
        <charset val="134"/>
      </rPr>
      <t>掉落</t>
    </r>
    <r>
      <rPr>
        <sz val="11"/>
        <color theme="1"/>
        <rFont val="Tahoma"/>
        <charset val="134"/>
      </rPr>
      <t>30</t>
    </r>
    <r>
      <rPr>
        <sz val="11"/>
        <color theme="1"/>
        <rFont val="宋体"/>
        <charset val="134"/>
      </rPr>
      <t>阶及以下装备</t>
    </r>
    <r>
      <rPr>
        <sz val="11"/>
        <color theme="1"/>
        <rFont val="Tahoma"/>
        <charset val="134"/>
      </rPr>
      <t>.</t>
    </r>
    <r>
      <rPr>
        <sz val="11"/>
        <color theme="1"/>
        <rFont val="宋体"/>
        <charset val="134"/>
      </rPr>
      <t>击杀可获得</t>
    </r>
    <r>
      <rPr>
        <sz val="11"/>
        <color theme="1"/>
        <rFont val="Tahoma"/>
        <charset val="134"/>
      </rPr>
      <t>1000boss</t>
    </r>
    <r>
      <rPr>
        <sz val="11"/>
        <color theme="1"/>
        <rFont val="宋体"/>
        <charset val="134"/>
      </rPr>
      <t>积分</t>
    </r>
  </si>
  <si>
    <r>
      <rPr>
        <sz val="11"/>
        <color theme="1"/>
        <rFont val="宋体"/>
        <charset val="134"/>
      </rPr>
      <t>青龙守护</t>
    </r>
    <r>
      <rPr>
        <sz val="11"/>
        <color theme="1"/>
        <rFont val="Tahoma"/>
        <charset val="134"/>
      </rPr>
      <t>1</t>
    </r>
    <r>
      <rPr>
        <sz val="11"/>
        <color theme="1"/>
        <rFont val="宋体"/>
        <charset val="134"/>
      </rPr>
      <t>阶</t>
    </r>
  </si>
  <si>
    <t>10--30</t>
  </si>
  <si>
    <r>
      <rPr>
        <sz val="11"/>
        <color theme="1"/>
        <rFont val="宋体"/>
        <charset val="134"/>
      </rPr>
      <t>青龙守护</t>
    </r>
    <r>
      <rPr>
        <sz val="11"/>
        <color theme="1"/>
        <rFont val="Tahoma"/>
        <charset val="134"/>
      </rPr>
      <t>2阶</t>
    </r>
  </si>
  <si>
    <r>
      <rPr>
        <sz val="11"/>
        <color theme="1"/>
        <rFont val="宋体"/>
        <charset val="134"/>
      </rPr>
      <t>青龙守护</t>
    </r>
    <r>
      <rPr>
        <sz val="11"/>
        <color theme="1"/>
        <rFont val="Tahoma"/>
        <charset val="134"/>
      </rPr>
      <t>3阶</t>
    </r>
  </si>
  <si>
    <r>
      <rPr>
        <sz val="11"/>
        <color theme="1"/>
        <rFont val="宋体"/>
        <charset val="134"/>
      </rPr>
      <t>青龙守护</t>
    </r>
    <r>
      <rPr>
        <sz val="11"/>
        <color theme="1"/>
        <rFont val="Tahoma"/>
        <charset val="134"/>
      </rPr>
      <t>4阶</t>
    </r>
  </si>
  <si>
    <r>
      <rPr>
        <sz val="11"/>
        <color theme="1"/>
        <rFont val="宋体"/>
        <charset val="134"/>
      </rPr>
      <t>青龙守护</t>
    </r>
    <r>
      <rPr>
        <sz val="11"/>
        <color theme="1"/>
        <rFont val="Tahoma"/>
        <charset val="134"/>
      </rPr>
      <t>5阶</t>
    </r>
  </si>
  <si>
    <r>
      <rPr>
        <sz val="11"/>
        <color theme="1"/>
        <rFont val="宋体"/>
        <charset val="134"/>
      </rPr>
      <t>青龙守护</t>
    </r>
    <r>
      <rPr>
        <sz val="11"/>
        <color theme="1"/>
        <rFont val="Tahoma"/>
        <charset val="134"/>
      </rPr>
      <t>6阶</t>
    </r>
  </si>
  <si>
    <r>
      <rPr>
        <sz val="11"/>
        <color theme="1"/>
        <rFont val="宋体"/>
        <charset val="134"/>
      </rPr>
      <t>青龙守护</t>
    </r>
    <r>
      <rPr>
        <sz val="11"/>
        <color theme="1"/>
        <rFont val="Tahoma"/>
        <charset val="134"/>
      </rPr>
      <t>7阶</t>
    </r>
  </si>
  <si>
    <r>
      <rPr>
        <sz val="11"/>
        <color theme="1"/>
        <rFont val="宋体"/>
        <charset val="134"/>
      </rPr>
      <t>青龙守护</t>
    </r>
    <r>
      <rPr>
        <sz val="11"/>
        <color theme="1"/>
        <rFont val="Tahoma"/>
        <charset val="134"/>
      </rPr>
      <t>8阶</t>
    </r>
  </si>
  <si>
    <r>
      <rPr>
        <sz val="11"/>
        <color theme="1"/>
        <rFont val="宋体"/>
        <charset val="134"/>
      </rPr>
      <t>青龙守护</t>
    </r>
    <r>
      <rPr>
        <sz val="11"/>
        <color theme="1"/>
        <rFont val="Tahoma"/>
        <charset val="134"/>
      </rPr>
      <t>9阶</t>
    </r>
  </si>
  <si>
    <t>掉落40阶及以下装备.击杀可获得2000boss积分</t>
  </si>
  <si>
    <r>
      <rPr>
        <sz val="11"/>
        <color theme="1"/>
        <rFont val="宋体"/>
        <charset val="134"/>
      </rPr>
      <t>青龙守护</t>
    </r>
    <r>
      <rPr>
        <sz val="11"/>
        <color theme="1"/>
        <rFont val="Tahoma"/>
        <charset val="134"/>
      </rPr>
      <t>10阶</t>
    </r>
  </si>
  <si>
    <r>
      <rPr>
        <sz val="11"/>
        <color theme="1"/>
        <rFont val="宋体"/>
        <charset val="134"/>
      </rPr>
      <t>白虎</t>
    </r>
    <r>
      <rPr>
        <sz val="11"/>
        <color theme="1"/>
        <rFont val="Tahoma"/>
        <charset val="134"/>
      </rPr>
      <t>1</t>
    </r>
    <r>
      <rPr>
        <sz val="11"/>
        <color theme="1"/>
        <rFont val="宋体"/>
        <charset val="134"/>
      </rPr>
      <t>阶</t>
    </r>
  </si>
  <si>
    <t>100-300</t>
  </si>
  <si>
    <t>30--80</t>
  </si>
  <si>
    <r>
      <rPr>
        <sz val="11"/>
        <color theme="1"/>
        <rFont val="宋体"/>
        <charset val="134"/>
      </rPr>
      <t>白虎</t>
    </r>
    <r>
      <rPr>
        <sz val="11"/>
        <color theme="1"/>
        <rFont val="Tahoma"/>
        <charset val="134"/>
      </rPr>
      <t>2阶</t>
    </r>
  </si>
  <si>
    <r>
      <rPr>
        <sz val="11"/>
        <color theme="1"/>
        <rFont val="宋体"/>
        <charset val="134"/>
      </rPr>
      <t>白虎</t>
    </r>
    <r>
      <rPr>
        <sz val="11"/>
        <color theme="1"/>
        <rFont val="Tahoma"/>
        <charset val="134"/>
      </rPr>
      <t>3阶</t>
    </r>
  </si>
  <si>
    <r>
      <rPr>
        <sz val="11"/>
        <color theme="1"/>
        <rFont val="宋体"/>
        <charset val="134"/>
      </rPr>
      <t>白虎</t>
    </r>
    <r>
      <rPr>
        <sz val="11"/>
        <color theme="1"/>
        <rFont val="Tahoma"/>
        <charset val="134"/>
      </rPr>
      <t>4阶</t>
    </r>
  </si>
  <si>
    <r>
      <rPr>
        <sz val="11"/>
        <color theme="1"/>
        <rFont val="宋体"/>
        <charset val="134"/>
      </rPr>
      <t>白虎</t>
    </r>
    <r>
      <rPr>
        <sz val="11"/>
        <color theme="1"/>
        <rFont val="Tahoma"/>
        <charset val="134"/>
      </rPr>
      <t>5阶</t>
    </r>
  </si>
  <si>
    <r>
      <rPr>
        <sz val="11"/>
        <color theme="1"/>
        <rFont val="宋体"/>
        <charset val="134"/>
      </rPr>
      <t>白虎</t>
    </r>
    <r>
      <rPr>
        <sz val="11"/>
        <color theme="1"/>
        <rFont val="Tahoma"/>
        <charset val="134"/>
      </rPr>
      <t>6阶</t>
    </r>
  </si>
  <si>
    <r>
      <rPr>
        <sz val="11"/>
        <color theme="1"/>
        <rFont val="宋体"/>
        <charset val="134"/>
      </rPr>
      <t>白虎</t>
    </r>
    <r>
      <rPr>
        <sz val="11"/>
        <color theme="1"/>
        <rFont val="Tahoma"/>
        <charset val="134"/>
      </rPr>
      <t>7阶</t>
    </r>
  </si>
  <si>
    <t>掉落50阶及以下装备.击杀可获得3000boss积分</t>
  </si>
  <si>
    <r>
      <rPr>
        <sz val="11"/>
        <color theme="1"/>
        <rFont val="宋体"/>
        <charset val="134"/>
      </rPr>
      <t>白虎</t>
    </r>
    <r>
      <rPr>
        <sz val="11"/>
        <color theme="1"/>
        <rFont val="Tahoma"/>
        <charset val="134"/>
      </rPr>
      <t>8阶</t>
    </r>
  </si>
  <si>
    <r>
      <rPr>
        <sz val="11"/>
        <color theme="1"/>
        <rFont val="宋体"/>
        <charset val="134"/>
      </rPr>
      <t>白虎</t>
    </r>
    <r>
      <rPr>
        <sz val="11"/>
        <color theme="1"/>
        <rFont val="Tahoma"/>
        <charset val="134"/>
      </rPr>
      <t>9阶</t>
    </r>
  </si>
  <si>
    <r>
      <rPr>
        <sz val="11"/>
        <color theme="1"/>
        <rFont val="宋体"/>
        <charset val="134"/>
      </rPr>
      <t>白虎</t>
    </r>
    <r>
      <rPr>
        <sz val="11"/>
        <color theme="1"/>
        <rFont val="Tahoma"/>
        <charset val="134"/>
      </rPr>
      <t>10阶</t>
    </r>
  </si>
  <si>
    <r>
      <rPr>
        <sz val="11"/>
        <color theme="1"/>
        <rFont val="宋体"/>
        <charset val="134"/>
      </rPr>
      <t>朱雀</t>
    </r>
    <r>
      <rPr>
        <sz val="11"/>
        <color theme="1"/>
        <rFont val="Tahoma"/>
        <charset val="134"/>
      </rPr>
      <t>1</t>
    </r>
    <r>
      <rPr>
        <sz val="11"/>
        <color theme="1"/>
        <rFont val="宋体"/>
        <charset val="134"/>
      </rPr>
      <t>阶</t>
    </r>
  </si>
  <si>
    <t>200--600</t>
  </si>
  <si>
    <t>60--150</t>
  </si>
  <si>
    <r>
      <rPr>
        <sz val="11"/>
        <color theme="1"/>
        <rFont val="宋体"/>
        <charset val="134"/>
      </rPr>
      <t>朱雀</t>
    </r>
    <r>
      <rPr>
        <sz val="11"/>
        <color theme="1"/>
        <rFont val="Tahoma"/>
        <charset val="134"/>
      </rPr>
      <t>2阶</t>
    </r>
  </si>
  <si>
    <r>
      <rPr>
        <sz val="11"/>
        <color theme="1"/>
        <rFont val="宋体"/>
        <charset val="134"/>
      </rPr>
      <t>朱雀</t>
    </r>
    <r>
      <rPr>
        <sz val="11"/>
        <color theme="1"/>
        <rFont val="Tahoma"/>
        <charset val="134"/>
      </rPr>
      <t>3阶</t>
    </r>
  </si>
  <si>
    <r>
      <rPr>
        <sz val="11"/>
        <color theme="1"/>
        <rFont val="宋体"/>
        <charset val="134"/>
      </rPr>
      <t>朱雀</t>
    </r>
    <r>
      <rPr>
        <sz val="11"/>
        <color theme="1"/>
        <rFont val="Tahoma"/>
        <charset val="134"/>
      </rPr>
      <t>4阶</t>
    </r>
  </si>
  <si>
    <r>
      <rPr>
        <sz val="11"/>
        <color theme="1"/>
        <rFont val="宋体"/>
        <charset val="134"/>
      </rPr>
      <t>朱雀</t>
    </r>
    <r>
      <rPr>
        <sz val="11"/>
        <color theme="1"/>
        <rFont val="Tahoma"/>
        <charset val="134"/>
      </rPr>
      <t>5阶</t>
    </r>
  </si>
  <si>
    <t>掉落60阶及以下装备.击杀可获得4000boss积分</t>
  </si>
  <si>
    <r>
      <rPr>
        <sz val="11"/>
        <color theme="1"/>
        <rFont val="宋体"/>
        <charset val="134"/>
      </rPr>
      <t>朱雀</t>
    </r>
    <r>
      <rPr>
        <sz val="11"/>
        <color theme="1"/>
        <rFont val="Tahoma"/>
        <charset val="134"/>
      </rPr>
      <t>6阶</t>
    </r>
  </si>
  <si>
    <r>
      <rPr>
        <sz val="11"/>
        <color theme="1"/>
        <rFont val="宋体"/>
        <charset val="134"/>
      </rPr>
      <t>朱雀</t>
    </r>
    <r>
      <rPr>
        <sz val="11"/>
        <color theme="1"/>
        <rFont val="Tahoma"/>
        <charset val="134"/>
      </rPr>
      <t>7阶</t>
    </r>
  </si>
  <si>
    <r>
      <rPr>
        <sz val="11"/>
        <color theme="1"/>
        <rFont val="宋体"/>
        <charset val="134"/>
      </rPr>
      <t>朱雀</t>
    </r>
    <r>
      <rPr>
        <sz val="11"/>
        <color theme="1"/>
        <rFont val="Tahoma"/>
        <charset val="134"/>
      </rPr>
      <t>8阶</t>
    </r>
  </si>
  <si>
    <r>
      <rPr>
        <sz val="11"/>
        <color theme="1"/>
        <rFont val="宋体"/>
        <charset val="134"/>
      </rPr>
      <t>朱雀</t>
    </r>
    <r>
      <rPr>
        <sz val="11"/>
        <color theme="1"/>
        <rFont val="Tahoma"/>
        <charset val="134"/>
      </rPr>
      <t>9阶</t>
    </r>
  </si>
  <si>
    <r>
      <rPr>
        <sz val="11"/>
        <color theme="1"/>
        <rFont val="宋体"/>
        <charset val="134"/>
      </rPr>
      <t>朱雀</t>
    </r>
    <r>
      <rPr>
        <sz val="11"/>
        <color theme="1"/>
        <rFont val="Tahoma"/>
        <charset val="134"/>
      </rPr>
      <t>10阶</t>
    </r>
  </si>
  <si>
    <r>
      <rPr>
        <sz val="11"/>
        <color theme="1"/>
        <rFont val="宋体"/>
        <charset val="134"/>
      </rPr>
      <t>玄武</t>
    </r>
    <r>
      <rPr>
        <sz val="11"/>
        <color theme="1"/>
        <rFont val="Tahoma"/>
        <charset val="134"/>
      </rPr>
      <t>1</t>
    </r>
    <r>
      <rPr>
        <sz val="11"/>
        <color theme="1"/>
        <rFont val="宋体"/>
        <charset val="134"/>
      </rPr>
      <t>阶</t>
    </r>
  </si>
  <si>
    <t>300-1000</t>
  </si>
  <si>
    <t>100-288</t>
  </si>
  <si>
    <r>
      <rPr>
        <sz val="11"/>
        <color theme="1"/>
        <rFont val="宋体"/>
        <charset val="134"/>
      </rPr>
      <t>玄武</t>
    </r>
    <r>
      <rPr>
        <sz val="11"/>
        <color theme="1"/>
        <rFont val="Tahoma"/>
        <charset val="134"/>
      </rPr>
      <t>2阶</t>
    </r>
  </si>
  <si>
    <r>
      <rPr>
        <sz val="11"/>
        <color theme="1"/>
        <rFont val="宋体"/>
        <charset val="134"/>
      </rPr>
      <t>玄武</t>
    </r>
    <r>
      <rPr>
        <sz val="11"/>
        <color theme="1"/>
        <rFont val="Tahoma"/>
        <charset val="134"/>
      </rPr>
      <t>3阶</t>
    </r>
  </si>
  <si>
    <t>掉落70阶及以下装备.击杀可获得5000boss积分</t>
  </si>
  <si>
    <r>
      <rPr>
        <sz val="11"/>
        <color theme="1"/>
        <rFont val="宋体"/>
        <charset val="134"/>
      </rPr>
      <t>玄武</t>
    </r>
    <r>
      <rPr>
        <sz val="11"/>
        <color theme="1"/>
        <rFont val="Tahoma"/>
        <charset val="134"/>
      </rPr>
      <t>4阶</t>
    </r>
  </si>
  <si>
    <r>
      <rPr>
        <sz val="11"/>
        <color theme="1"/>
        <rFont val="宋体"/>
        <charset val="134"/>
      </rPr>
      <t>玄武</t>
    </r>
    <r>
      <rPr>
        <sz val="11"/>
        <color theme="1"/>
        <rFont val="Tahoma"/>
        <charset val="134"/>
      </rPr>
      <t>5阶</t>
    </r>
  </si>
  <si>
    <r>
      <rPr>
        <sz val="11"/>
        <color theme="1"/>
        <rFont val="宋体"/>
        <charset val="134"/>
      </rPr>
      <t>玄武</t>
    </r>
    <r>
      <rPr>
        <sz val="11"/>
        <color theme="1"/>
        <rFont val="Tahoma"/>
        <charset val="134"/>
      </rPr>
      <t>6阶</t>
    </r>
  </si>
  <si>
    <r>
      <rPr>
        <sz val="11"/>
        <color theme="1"/>
        <rFont val="宋体"/>
        <charset val="134"/>
      </rPr>
      <t>玄武</t>
    </r>
    <r>
      <rPr>
        <sz val="11"/>
        <color theme="1"/>
        <rFont val="Tahoma"/>
        <charset val="134"/>
      </rPr>
      <t>7阶</t>
    </r>
  </si>
  <si>
    <r>
      <rPr>
        <sz val="11"/>
        <color theme="1"/>
        <rFont val="宋体"/>
        <charset val="134"/>
      </rPr>
      <t>玄武</t>
    </r>
    <r>
      <rPr>
        <sz val="11"/>
        <color theme="1"/>
        <rFont val="Tahoma"/>
        <charset val="134"/>
      </rPr>
      <t>8阶</t>
    </r>
  </si>
  <si>
    <r>
      <rPr>
        <sz val="11"/>
        <color theme="1"/>
        <rFont val="宋体"/>
        <charset val="134"/>
      </rPr>
      <t>玄武</t>
    </r>
    <r>
      <rPr>
        <sz val="11"/>
        <color theme="1"/>
        <rFont val="Tahoma"/>
        <charset val="134"/>
      </rPr>
      <t>9阶</t>
    </r>
  </si>
  <si>
    <r>
      <rPr>
        <sz val="11"/>
        <color theme="1"/>
        <rFont val="宋体"/>
        <charset val="134"/>
      </rPr>
      <t>玄武</t>
    </r>
    <r>
      <rPr>
        <sz val="11"/>
        <color theme="1"/>
        <rFont val="Tahoma"/>
        <charset val="134"/>
      </rPr>
      <t>10阶</t>
    </r>
  </si>
  <si>
    <r>
      <rPr>
        <sz val="11"/>
        <color theme="1"/>
        <rFont val="宋体"/>
        <charset val="134"/>
      </rPr>
      <t>等级降级获取</t>
    </r>
    <r>
      <rPr>
        <sz val="11"/>
        <color theme="1"/>
        <rFont val="Tahoma"/>
        <charset val="134"/>
      </rPr>
      <t>boss</t>
    </r>
    <r>
      <rPr>
        <sz val="11"/>
        <color theme="1"/>
        <rFont val="宋体"/>
        <charset val="134"/>
      </rPr>
      <t>积分</t>
    </r>
  </si>
  <si>
    <t>掉落80阶及以下装备.击杀可获得6000boss积分</t>
  </si>
  <si>
    <t>每次降一级可获得boss积分</t>
  </si>
  <si>
    <r>
      <rPr>
        <sz val="11"/>
        <color theme="1"/>
        <rFont val="Tahoma"/>
        <charset val="134"/>
      </rPr>
      <t>boss</t>
    </r>
    <r>
      <rPr>
        <sz val="11"/>
        <color theme="1"/>
        <rFont val="宋体"/>
        <charset val="134"/>
      </rPr>
      <t>积分精魂</t>
    </r>
  </si>
  <si>
    <r>
      <rPr>
        <sz val="11"/>
        <color theme="1"/>
        <rFont val="宋体"/>
        <charset val="134"/>
      </rPr>
      <t>高级</t>
    </r>
    <r>
      <rPr>
        <sz val="11"/>
        <color theme="1"/>
        <rFont val="Tahoma"/>
        <charset val="134"/>
      </rPr>
      <t>boss</t>
    </r>
    <r>
      <rPr>
        <sz val="11"/>
        <color theme="1"/>
        <rFont val="宋体"/>
        <charset val="134"/>
      </rPr>
      <t>积分精魂</t>
    </r>
    <r>
      <rPr>
        <sz val="11"/>
        <color theme="1"/>
        <rFont val="Tahoma"/>
        <charset val="134"/>
      </rPr>
      <t>.</t>
    </r>
  </si>
  <si>
    <r>
      <rPr>
        <sz val="11"/>
        <color theme="1"/>
        <rFont val="宋体"/>
        <charset val="134"/>
      </rPr>
      <t>超级</t>
    </r>
    <r>
      <rPr>
        <sz val="11"/>
        <color theme="1"/>
        <rFont val="Tahoma"/>
        <charset val="134"/>
      </rPr>
      <t>boss</t>
    </r>
    <r>
      <rPr>
        <sz val="11"/>
        <color theme="1"/>
        <rFont val="宋体"/>
        <charset val="134"/>
      </rPr>
      <t>积分精魂</t>
    </r>
  </si>
  <si>
    <t>掉落90阶及以下装备.击杀可获得7000boss积分</t>
  </si>
  <si>
    <t>掉落100阶及以下装备.击杀可获得10000boss积分</t>
  </si>
  <si>
    <t>掉落100阶及以下装备.击杀可获得20000boss积分</t>
  </si>
  <si>
    <t>成就系统</t>
  </si>
  <si>
    <t>初出茅庐不变</t>
  </si>
  <si>
    <t>boss击杀</t>
  </si>
  <si>
    <r>
      <rPr>
        <sz val="11"/>
        <color rgb="FFFF0000"/>
        <rFont val="宋体"/>
        <charset val="134"/>
      </rPr>
      <t>首次击杀</t>
    </r>
    <r>
      <rPr>
        <sz val="11"/>
        <color theme="1"/>
        <rFont val="宋体"/>
        <charset val="134"/>
      </rPr>
      <t>boss获得</t>
    </r>
  </si>
  <si>
    <t>商城出售成就令牌</t>
  </si>
  <si>
    <t>成就积分</t>
  </si>
  <si>
    <t>高级成就令牌使用后加2万成就积分</t>
  </si>
  <si>
    <t>强化次数</t>
  </si>
  <si>
    <t>超级成就令牌使用后加20万成就积分</t>
  </si>
  <si>
    <t>副本次数</t>
  </si>
  <si>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+5</t>
    </r>
  </si>
  <si>
    <t>次数</t>
  </si>
  <si>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+6</t>
    </r>
  </si>
  <si>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+7</t>
    </r>
  </si>
  <si>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+8</t>
    </r>
  </si>
  <si>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+9</t>
    </r>
  </si>
  <si>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+10</t>
    </r>
  </si>
  <si>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+11</t>
    </r>
  </si>
  <si>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+12</t>
    </r>
  </si>
  <si>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+13</t>
    </r>
  </si>
  <si>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+14</t>
    </r>
  </si>
  <si>
    <r>
      <rPr>
        <sz val="11"/>
        <color theme="1"/>
        <rFont val="宋体"/>
        <charset val="134"/>
      </rPr>
      <t>强化</t>
    </r>
    <r>
      <rPr>
        <sz val="11"/>
        <color theme="1"/>
        <rFont val="Tahoma"/>
        <charset val="134"/>
      </rPr>
      <t>1</t>
    </r>
    <r>
      <rPr>
        <sz val="11"/>
        <color theme="1"/>
        <rFont val="宋体"/>
        <charset val="134"/>
      </rPr>
      <t>件</t>
    </r>
    <r>
      <rPr>
        <sz val="11"/>
        <color theme="1"/>
        <rFont val="Tahoma"/>
        <charset val="134"/>
      </rPr>
      <t>+15</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</si>
  <si>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+5</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</si>
  <si>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+6</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</si>
  <si>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+7</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</si>
  <si>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+8</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</si>
  <si>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+9</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</si>
  <si>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+10</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</si>
  <si>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+11</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</si>
  <si>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+12</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</si>
  <si>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+13</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</si>
  <si>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+14</t>
    </r>
  </si>
  <si>
    <r>
      <rPr>
        <sz val="11"/>
        <color theme="1"/>
        <rFont val="宋体"/>
        <charset val="134"/>
      </rPr>
      <t>强化</t>
    </r>
    <r>
      <rPr>
        <sz val="11"/>
        <color theme="1"/>
        <rFont val="Tahoma"/>
        <charset val="134"/>
      </rPr>
      <t>3</t>
    </r>
    <r>
      <rPr>
        <sz val="11"/>
        <color theme="1"/>
        <rFont val="宋体"/>
        <charset val="134"/>
      </rPr>
      <t>件</t>
    </r>
    <r>
      <rPr>
        <sz val="11"/>
        <color theme="1"/>
        <rFont val="Tahoma"/>
        <charset val="134"/>
      </rPr>
      <t>+15</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</si>
  <si>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+5</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</si>
  <si>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+6</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</si>
  <si>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+7</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</si>
  <si>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+8</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</si>
  <si>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+9</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</si>
  <si>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+10</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</si>
  <si>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+11</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</si>
  <si>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+12</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</si>
  <si>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+13</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</si>
  <si>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+14</t>
    </r>
  </si>
  <si>
    <r>
      <rPr>
        <sz val="11"/>
        <color theme="1"/>
        <rFont val="宋体"/>
        <charset val="134"/>
      </rPr>
      <t>强化</t>
    </r>
    <r>
      <rPr>
        <sz val="11"/>
        <color theme="1"/>
        <rFont val="Tahoma"/>
        <charset val="134"/>
      </rPr>
      <t>5</t>
    </r>
    <r>
      <rPr>
        <sz val="11"/>
        <color theme="1"/>
        <rFont val="宋体"/>
        <charset val="134"/>
      </rPr>
      <t>件</t>
    </r>
    <r>
      <rPr>
        <sz val="11"/>
        <color theme="1"/>
        <rFont val="Tahoma"/>
        <charset val="134"/>
      </rPr>
      <t>+15</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</si>
  <si>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+5</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</si>
  <si>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+6</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</si>
  <si>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+7</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</si>
  <si>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+8</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</si>
  <si>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+9</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</si>
  <si>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+10</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</si>
  <si>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+11</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</si>
  <si>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+12</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</si>
  <si>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+13</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</si>
  <si>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+14</t>
    </r>
  </si>
  <si>
    <r>
      <rPr>
        <sz val="11"/>
        <color theme="1"/>
        <rFont val="宋体"/>
        <charset val="134"/>
      </rPr>
      <t>强化</t>
    </r>
    <r>
      <rPr>
        <sz val="11"/>
        <color theme="1"/>
        <rFont val="Tahoma"/>
        <charset val="134"/>
      </rPr>
      <t>10</t>
    </r>
    <r>
      <rPr>
        <sz val="11"/>
        <color theme="1"/>
        <rFont val="宋体"/>
        <charset val="134"/>
      </rPr>
      <t>件</t>
    </r>
    <r>
      <rPr>
        <sz val="11"/>
        <color theme="1"/>
        <rFont val="Tahoma"/>
        <charset val="134"/>
      </rPr>
      <t>+15</t>
    </r>
  </si>
  <si>
    <t>合计</t>
  </si>
  <si>
    <t>等级晋升</t>
  </si>
  <si>
    <r>
      <rPr>
        <sz val="11"/>
        <color theme="1"/>
        <rFont val="Tahoma"/>
        <charset val="134"/>
      </rPr>
      <t>50</t>
    </r>
    <r>
      <rPr>
        <sz val="11"/>
        <color theme="1"/>
        <rFont val="宋体"/>
        <charset val="134"/>
      </rPr>
      <t>级</t>
    </r>
  </si>
  <si>
    <r>
      <rPr>
        <sz val="11"/>
        <color theme="1"/>
        <rFont val="Tahoma"/>
        <charset val="134"/>
      </rPr>
      <t>100</t>
    </r>
    <r>
      <rPr>
        <sz val="11"/>
        <color theme="1"/>
        <rFont val="宋体"/>
        <charset val="134"/>
      </rPr>
      <t>级</t>
    </r>
  </si>
  <si>
    <r>
      <rPr>
        <sz val="11"/>
        <color theme="1"/>
        <rFont val="Tahoma"/>
        <charset val="134"/>
      </rPr>
      <t>150级</t>
    </r>
  </si>
  <si>
    <r>
      <rPr>
        <sz val="11"/>
        <color theme="1"/>
        <rFont val="Tahoma"/>
        <charset val="134"/>
      </rPr>
      <t>200级</t>
    </r>
  </si>
  <si>
    <r>
      <rPr>
        <sz val="11"/>
        <color theme="1"/>
        <rFont val="Tahoma"/>
        <charset val="134"/>
      </rPr>
      <t>250级</t>
    </r>
  </si>
  <si>
    <r>
      <rPr>
        <sz val="11"/>
        <color theme="1"/>
        <rFont val="Tahoma"/>
        <charset val="134"/>
      </rPr>
      <t>900级</t>
    </r>
  </si>
  <si>
    <t>累计登陆</t>
  </si>
  <si>
    <r>
      <rPr>
        <sz val="11"/>
        <color theme="1"/>
        <rFont val="Tahoma"/>
        <charset val="134"/>
      </rPr>
      <t>1</t>
    </r>
    <r>
      <rPr>
        <sz val="11"/>
        <color theme="1"/>
        <rFont val="宋体"/>
        <charset val="134"/>
      </rPr>
      <t>天</t>
    </r>
  </si>
  <si>
    <r>
      <rPr>
        <sz val="11"/>
        <color theme="1"/>
        <rFont val="Tahoma"/>
        <charset val="134"/>
      </rPr>
      <t>2</t>
    </r>
    <r>
      <rPr>
        <sz val="11"/>
        <color theme="1"/>
        <rFont val="宋体"/>
        <charset val="134"/>
      </rPr>
      <t>天</t>
    </r>
  </si>
  <si>
    <r>
      <rPr>
        <sz val="11"/>
        <color theme="1"/>
        <rFont val="Tahoma"/>
        <charset val="134"/>
      </rPr>
      <t>3天</t>
    </r>
  </si>
  <si>
    <r>
      <rPr>
        <sz val="11"/>
        <color theme="1"/>
        <rFont val="Tahoma"/>
        <charset val="134"/>
      </rPr>
      <t>4天</t>
    </r>
  </si>
  <si>
    <r>
      <rPr>
        <sz val="11"/>
        <color theme="1"/>
        <rFont val="Tahoma"/>
        <charset val="134"/>
      </rPr>
      <t>5天</t>
    </r>
  </si>
  <si>
    <r>
      <rPr>
        <sz val="11"/>
        <color theme="1"/>
        <rFont val="Tahoma"/>
        <charset val="134"/>
      </rPr>
      <t>6天</t>
    </r>
  </si>
  <si>
    <r>
      <rPr>
        <sz val="11"/>
        <color theme="1"/>
        <rFont val="Tahoma"/>
        <charset val="134"/>
      </rPr>
      <t>7天</t>
    </r>
  </si>
  <si>
    <r>
      <rPr>
        <sz val="11"/>
        <color theme="1"/>
        <rFont val="Tahoma"/>
        <charset val="134"/>
      </rPr>
      <t>8天</t>
    </r>
  </si>
  <si>
    <t>神翼培养</t>
  </si>
  <si>
    <r>
      <rPr>
        <sz val="11"/>
        <color theme="1"/>
        <rFont val="Tahoma"/>
        <charset val="134"/>
      </rPr>
      <t>9天</t>
    </r>
  </si>
  <si>
    <t>升至1阶</t>
  </si>
  <si>
    <r>
      <rPr>
        <sz val="11"/>
        <color theme="1"/>
        <rFont val="Tahoma"/>
        <charset val="134"/>
      </rPr>
      <t>10天</t>
    </r>
  </si>
  <si>
    <t>升至2阶</t>
  </si>
  <si>
    <r>
      <rPr>
        <sz val="11"/>
        <color theme="1"/>
        <rFont val="Tahoma"/>
        <charset val="134"/>
      </rPr>
      <t>11天</t>
    </r>
  </si>
  <si>
    <t>升至3阶</t>
  </si>
  <si>
    <r>
      <rPr>
        <sz val="11"/>
        <color theme="1"/>
        <rFont val="Tahoma"/>
        <charset val="134"/>
      </rPr>
      <t>12天</t>
    </r>
  </si>
  <si>
    <t>升至4阶</t>
  </si>
  <si>
    <r>
      <rPr>
        <sz val="11"/>
        <color theme="1"/>
        <rFont val="Tahoma"/>
        <charset val="134"/>
      </rPr>
      <t>13天</t>
    </r>
  </si>
  <si>
    <t>升至5阶</t>
  </si>
  <si>
    <r>
      <rPr>
        <sz val="11"/>
        <color theme="1"/>
        <rFont val="Tahoma"/>
        <charset val="134"/>
      </rPr>
      <t>14天</t>
    </r>
  </si>
  <si>
    <t>升至6阶</t>
  </si>
  <si>
    <r>
      <rPr>
        <sz val="11"/>
        <color theme="1"/>
        <rFont val="Tahoma"/>
        <charset val="134"/>
      </rPr>
      <t>15天</t>
    </r>
  </si>
  <si>
    <t>升至7阶</t>
  </si>
  <si>
    <r>
      <rPr>
        <sz val="11"/>
        <color theme="1"/>
        <rFont val="Tahoma"/>
        <charset val="134"/>
      </rPr>
      <t>16天</t>
    </r>
  </si>
  <si>
    <t>升至8阶</t>
  </si>
  <si>
    <r>
      <rPr>
        <sz val="11"/>
        <color theme="1"/>
        <rFont val="Tahoma"/>
        <charset val="134"/>
      </rPr>
      <t>17天</t>
    </r>
  </si>
  <si>
    <t>升至9阶</t>
  </si>
  <si>
    <r>
      <rPr>
        <sz val="11"/>
        <color theme="1"/>
        <rFont val="Tahoma"/>
        <charset val="134"/>
      </rPr>
      <t>18天</t>
    </r>
  </si>
  <si>
    <t>升至10阶</t>
  </si>
  <si>
    <r>
      <rPr>
        <sz val="11"/>
        <color theme="1"/>
        <rFont val="Tahoma"/>
        <charset val="134"/>
      </rPr>
      <t>19天</t>
    </r>
  </si>
  <si>
    <t>升至11阶</t>
  </si>
  <si>
    <r>
      <rPr>
        <sz val="11"/>
        <color theme="1"/>
        <rFont val="Tahoma"/>
        <charset val="134"/>
      </rPr>
      <t>20天</t>
    </r>
  </si>
  <si>
    <t>升至12阶</t>
  </si>
  <si>
    <r>
      <rPr>
        <sz val="11"/>
        <color theme="1"/>
        <rFont val="Tahoma"/>
        <charset val="134"/>
      </rPr>
      <t>21天</t>
    </r>
  </si>
  <si>
    <t>升至13阶</t>
  </si>
  <si>
    <r>
      <rPr>
        <sz val="11"/>
        <color theme="1"/>
        <rFont val="Tahoma"/>
        <charset val="134"/>
      </rPr>
      <t>22天</t>
    </r>
  </si>
  <si>
    <t>升至14阶</t>
  </si>
  <si>
    <r>
      <rPr>
        <sz val="11"/>
        <color theme="1"/>
        <rFont val="Tahoma"/>
        <charset val="134"/>
      </rPr>
      <t>23天</t>
    </r>
  </si>
  <si>
    <t>升至15阶</t>
  </si>
  <si>
    <r>
      <rPr>
        <sz val="11"/>
        <color theme="1"/>
        <rFont val="Tahoma"/>
        <charset val="134"/>
      </rPr>
      <t>24天</t>
    </r>
  </si>
  <si>
    <t>升至16阶</t>
  </si>
  <si>
    <r>
      <rPr>
        <sz val="11"/>
        <color theme="1"/>
        <rFont val="Tahoma"/>
        <charset val="134"/>
      </rPr>
      <t>25天</t>
    </r>
  </si>
  <si>
    <t>升至17阶</t>
  </si>
  <si>
    <r>
      <rPr>
        <sz val="11"/>
        <color theme="1"/>
        <rFont val="Tahoma"/>
        <charset val="134"/>
      </rPr>
      <t>26天</t>
    </r>
  </si>
  <si>
    <t>升至18阶</t>
  </si>
  <si>
    <r>
      <rPr>
        <sz val="11"/>
        <color theme="1"/>
        <rFont val="Tahoma"/>
        <charset val="134"/>
      </rPr>
      <t>27天</t>
    </r>
  </si>
  <si>
    <t>升至19阶</t>
  </si>
  <si>
    <r>
      <rPr>
        <sz val="11"/>
        <color theme="1"/>
        <rFont val="Tahoma"/>
        <charset val="134"/>
      </rPr>
      <t>28天</t>
    </r>
  </si>
  <si>
    <t>升至20阶</t>
  </si>
  <si>
    <r>
      <rPr>
        <sz val="11"/>
        <color theme="1"/>
        <rFont val="Tahoma"/>
        <charset val="134"/>
      </rPr>
      <t>29天</t>
    </r>
  </si>
  <si>
    <t>升至21阶</t>
  </si>
  <si>
    <r>
      <rPr>
        <sz val="11"/>
        <color theme="1"/>
        <rFont val="Tahoma"/>
        <charset val="134"/>
      </rPr>
      <t>30天</t>
    </r>
  </si>
  <si>
    <t>升至22阶</t>
  </si>
  <si>
    <t>升至23阶</t>
  </si>
  <si>
    <t>升至24阶</t>
  </si>
  <si>
    <t>降妖除魔</t>
  </si>
  <si>
    <t>升至25阶</t>
  </si>
  <si>
    <r>
      <rPr>
        <sz val="11"/>
        <color theme="1"/>
        <rFont val="宋体"/>
        <charset val="134"/>
      </rPr>
      <t>杀死</t>
    </r>
    <r>
      <rPr>
        <sz val="11"/>
        <color theme="1"/>
        <rFont val="Tahoma"/>
        <charset val="134"/>
      </rPr>
      <t>100</t>
    </r>
    <r>
      <rPr>
        <sz val="11"/>
        <color theme="1"/>
        <rFont val="宋体"/>
        <charset val="134"/>
      </rPr>
      <t>只</t>
    </r>
  </si>
  <si>
    <t>升至26阶</t>
  </si>
  <si>
    <r>
      <rPr>
        <sz val="11"/>
        <color theme="1"/>
        <rFont val="宋体"/>
        <charset val="134"/>
      </rPr>
      <t>杀死5</t>
    </r>
    <r>
      <rPr>
        <sz val="11"/>
        <color theme="1"/>
        <rFont val="Tahoma"/>
        <charset val="134"/>
      </rPr>
      <t>00</t>
    </r>
    <r>
      <rPr>
        <sz val="11"/>
        <color theme="1"/>
        <rFont val="宋体"/>
        <charset val="134"/>
      </rPr>
      <t>只</t>
    </r>
  </si>
  <si>
    <t>升至27阶</t>
  </si>
  <si>
    <r>
      <rPr>
        <sz val="11"/>
        <color theme="1"/>
        <rFont val="宋体"/>
        <charset val="134"/>
      </rPr>
      <t>杀死</t>
    </r>
    <r>
      <rPr>
        <sz val="11"/>
        <color theme="1"/>
        <rFont val="Tahoma"/>
        <charset val="134"/>
      </rPr>
      <t>1000</t>
    </r>
    <r>
      <rPr>
        <sz val="11"/>
        <color theme="1"/>
        <rFont val="宋体"/>
        <charset val="134"/>
      </rPr>
      <t>只</t>
    </r>
  </si>
  <si>
    <t>升至28阶</t>
  </si>
  <si>
    <r>
      <rPr>
        <sz val="11"/>
        <color theme="1"/>
        <rFont val="宋体"/>
        <charset val="134"/>
      </rPr>
      <t>杀死20</t>
    </r>
    <r>
      <rPr>
        <sz val="11"/>
        <color theme="1"/>
        <rFont val="Tahoma"/>
        <charset val="134"/>
      </rPr>
      <t>00</t>
    </r>
    <r>
      <rPr>
        <sz val="11"/>
        <color theme="1"/>
        <rFont val="宋体"/>
        <charset val="134"/>
      </rPr>
      <t>只</t>
    </r>
  </si>
  <si>
    <t>升至29阶</t>
  </si>
  <si>
    <r>
      <rPr>
        <sz val="11"/>
        <color theme="1"/>
        <rFont val="宋体"/>
        <charset val="134"/>
      </rPr>
      <t>杀死30</t>
    </r>
    <r>
      <rPr>
        <sz val="11"/>
        <color theme="1"/>
        <rFont val="Tahoma"/>
        <charset val="134"/>
      </rPr>
      <t>00</t>
    </r>
    <r>
      <rPr>
        <sz val="11"/>
        <color theme="1"/>
        <rFont val="宋体"/>
        <charset val="134"/>
      </rPr>
      <t>只</t>
    </r>
  </si>
  <si>
    <t>升至30阶</t>
  </si>
  <si>
    <r>
      <rPr>
        <sz val="11"/>
        <color theme="1"/>
        <rFont val="宋体"/>
        <charset val="134"/>
      </rPr>
      <t>杀死50</t>
    </r>
    <r>
      <rPr>
        <sz val="11"/>
        <color theme="1"/>
        <rFont val="Tahoma"/>
        <charset val="134"/>
      </rPr>
      <t>00</t>
    </r>
    <r>
      <rPr>
        <sz val="11"/>
        <color theme="1"/>
        <rFont val="宋体"/>
        <charset val="134"/>
      </rPr>
      <t>只</t>
    </r>
  </si>
  <si>
    <t>升至31阶</t>
  </si>
  <si>
    <r>
      <rPr>
        <sz val="11"/>
        <color theme="1"/>
        <rFont val="宋体"/>
        <charset val="134"/>
      </rPr>
      <t>杀死</t>
    </r>
    <r>
      <rPr>
        <sz val="11"/>
        <color theme="1"/>
        <rFont val="Tahoma"/>
        <charset val="134"/>
      </rPr>
      <t>1</t>
    </r>
    <r>
      <rPr>
        <sz val="11"/>
        <color theme="1"/>
        <rFont val="宋体"/>
        <charset val="134"/>
      </rPr>
      <t>万只</t>
    </r>
  </si>
  <si>
    <t>升至32阶</t>
  </si>
  <si>
    <t>杀死2万只</t>
  </si>
  <si>
    <t>升至33阶</t>
  </si>
  <si>
    <t>杀死3万只</t>
  </si>
  <si>
    <t>升至34阶</t>
  </si>
  <si>
    <t>杀死5万只</t>
  </si>
  <si>
    <t>升至35阶</t>
  </si>
  <si>
    <r>
      <rPr>
        <sz val="11"/>
        <color theme="1"/>
        <rFont val="宋体"/>
        <charset val="134"/>
      </rPr>
      <t>杀死</t>
    </r>
    <r>
      <rPr>
        <sz val="11"/>
        <color theme="1"/>
        <rFont val="Tahoma"/>
        <charset val="134"/>
      </rPr>
      <t>10</t>
    </r>
    <r>
      <rPr>
        <sz val="11"/>
        <color theme="1"/>
        <rFont val="宋体"/>
        <charset val="134"/>
      </rPr>
      <t>万只</t>
    </r>
  </si>
  <si>
    <t>升至36阶</t>
  </si>
  <si>
    <t>杀死20万只</t>
  </si>
  <si>
    <t>升至37阶</t>
  </si>
  <si>
    <t>杀死30万只</t>
  </si>
  <si>
    <t>升至38阶</t>
  </si>
  <si>
    <t>杀死50万只</t>
  </si>
  <si>
    <t>升至39阶</t>
  </si>
  <si>
    <r>
      <rPr>
        <sz val="11"/>
        <color theme="1"/>
        <rFont val="宋体"/>
        <charset val="134"/>
      </rPr>
      <t>杀死</t>
    </r>
    <r>
      <rPr>
        <sz val="11"/>
        <color theme="1"/>
        <rFont val="Tahoma"/>
        <charset val="134"/>
      </rPr>
      <t>100</t>
    </r>
    <r>
      <rPr>
        <sz val="11"/>
        <color theme="1"/>
        <rFont val="宋体"/>
        <charset val="134"/>
      </rPr>
      <t>万只</t>
    </r>
  </si>
  <si>
    <t>升至40阶</t>
  </si>
  <si>
    <t>杀死200万只</t>
  </si>
  <si>
    <t>升至41阶</t>
  </si>
  <si>
    <t>杀死300万只</t>
  </si>
  <si>
    <t>升至42阶</t>
  </si>
  <si>
    <r>
      <rPr>
        <sz val="11"/>
        <color theme="1"/>
        <rFont val="宋体"/>
        <charset val="134"/>
      </rPr>
      <t>杀死5</t>
    </r>
    <r>
      <rPr>
        <sz val="11"/>
        <color theme="1"/>
        <rFont val="Tahoma"/>
        <charset val="134"/>
      </rPr>
      <t>00</t>
    </r>
    <r>
      <rPr>
        <sz val="11"/>
        <color theme="1"/>
        <rFont val="宋体"/>
        <charset val="134"/>
      </rPr>
      <t>万只</t>
    </r>
  </si>
  <si>
    <t>升至43阶</t>
  </si>
  <si>
    <r>
      <rPr>
        <sz val="11"/>
        <color theme="1"/>
        <rFont val="宋体"/>
        <charset val="134"/>
      </rPr>
      <t>杀死</t>
    </r>
    <r>
      <rPr>
        <sz val="11"/>
        <color theme="1"/>
        <rFont val="Tahoma"/>
        <charset val="134"/>
      </rPr>
      <t>1000</t>
    </r>
    <r>
      <rPr>
        <sz val="11"/>
        <color theme="1"/>
        <rFont val="宋体"/>
        <charset val="134"/>
      </rPr>
      <t>万只</t>
    </r>
  </si>
  <si>
    <t>升至44阶</t>
  </si>
  <si>
    <t>升至45阶</t>
  </si>
  <si>
    <t>升至46阶</t>
  </si>
  <si>
    <t>升至47阶</t>
  </si>
  <si>
    <t>升至48阶</t>
  </si>
  <si>
    <t>升至49阶</t>
  </si>
  <si>
    <t>升至50阶</t>
  </si>
  <si>
    <r>
      <rPr>
        <sz val="11"/>
        <color theme="1"/>
        <rFont val="宋体"/>
        <charset val="134"/>
      </rPr>
      <t>商城出售高级成就令牌</t>
    </r>
    <r>
      <rPr>
        <sz val="11"/>
        <color theme="1"/>
        <rFont val="Tahoma"/>
        <charset val="134"/>
      </rPr>
      <t>1000</t>
    </r>
    <r>
      <rPr>
        <sz val="11"/>
        <color theme="1"/>
        <rFont val="宋体"/>
        <charset val="134"/>
      </rPr>
      <t>元宝</t>
    </r>
    <r>
      <rPr>
        <sz val="11"/>
        <color theme="1"/>
        <rFont val="Tahoma"/>
        <charset val="134"/>
      </rPr>
      <t>10</t>
    </r>
    <r>
      <rPr>
        <sz val="11"/>
        <color theme="1"/>
        <rFont val="宋体"/>
        <charset val="134"/>
      </rPr>
      <t>万成就积分</t>
    </r>
  </si>
  <si>
    <t>进阶之后原装备消失</t>
  </si>
  <si>
    <r>
      <rPr>
        <sz val="11"/>
        <color theme="1"/>
        <rFont val="宋体"/>
        <charset val="134"/>
      </rPr>
      <t>新区第二天攻城攻城奖励</t>
    </r>
    <r>
      <rPr>
        <sz val="11"/>
        <color theme="1"/>
        <rFont val="Tahoma"/>
        <charset val="134"/>
      </rPr>
      <t>5</t>
    </r>
    <r>
      <rPr>
        <sz val="11"/>
        <color theme="1"/>
        <rFont val="宋体"/>
        <charset val="134"/>
      </rPr>
      <t>万元宝，之后每天都举行攻城</t>
    </r>
  </si>
  <si>
    <t>攻城地点为神歌城</t>
  </si>
  <si>
    <t>每周六设立一个超级攻城活动</t>
  </si>
  <si>
    <t>超级攻城地图为巫山城皇宫。皇宫地图为最大号的皇宫</t>
  </si>
  <si>
    <r>
      <rPr>
        <sz val="11"/>
        <color theme="1"/>
        <rFont val="宋体"/>
        <charset val="134"/>
      </rPr>
      <t>皇宫内每</t>
    </r>
    <r>
      <rPr>
        <sz val="11"/>
        <color theme="1"/>
        <rFont val="Tahoma"/>
        <charset val="134"/>
      </rPr>
      <t>20</t>
    </r>
    <r>
      <rPr>
        <sz val="11"/>
        <color theme="1"/>
        <rFont val="宋体"/>
        <charset val="134"/>
      </rPr>
      <t>分钟刷新两只超级大</t>
    </r>
    <r>
      <rPr>
        <sz val="11"/>
        <color theme="1"/>
        <rFont val="Tahoma"/>
        <charset val="134"/>
      </rPr>
      <t>boss</t>
    </r>
  </si>
  <si>
    <r>
      <rPr>
        <sz val="11"/>
        <color theme="1"/>
        <rFont val="宋体"/>
        <charset val="134"/>
      </rPr>
      <t>攻城成功之后奖励是普通攻城的</t>
    </r>
    <r>
      <rPr>
        <sz val="11"/>
        <color theme="1"/>
        <rFont val="Tahoma"/>
        <charset val="134"/>
      </rPr>
      <t>3</t>
    </r>
    <r>
      <rPr>
        <sz val="11"/>
        <color theme="1"/>
        <rFont val="宋体"/>
        <charset val="134"/>
      </rPr>
      <t>倍</t>
    </r>
  </si>
  <si>
    <r>
      <rPr>
        <sz val="11"/>
        <color theme="1"/>
        <rFont val="宋体"/>
        <charset val="134"/>
      </rPr>
      <t>攻城成功之后所有在线玩家都可以接到通知传送到一个新地图地图内刷新</t>
    </r>
    <r>
      <rPr>
        <sz val="11"/>
        <color theme="1"/>
        <rFont val="Tahoma"/>
        <charset val="134"/>
      </rPr>
      <t>200</t>
    </r>
    <r>
      <rPr>
        <sz val="11"/>
        <color theme="1"/>
        <rFont val="宋体"/>
        <charset val="134"/>
      </rPr>
      <t>个箱子。其中</t>
    </r>
    <r>
      <rPr>
        <sz val="11"/>
        <color theme="1"/>
        <rFont val="Tahoma"/>
        <charset val="134"/>
      </rPr>
      <t>5</t>
    </r>
    <r>
      <rPr>
        <sz val="11"/>
        <color theme="1"/>
        <rFont val="宋体"/>
        <charset val="134"/>
      </rPr>
      <t>元人民币箱子</t>
    </r>
    <r>
      <rPr>
        <sz val="11"/>
        <color theme="1"/>
        <rFont val="Tahoma"/>
        <charset val="134"/>
      </rPr>
      <t>10</t>
    </r>
    <r>
      <rPr>
        <sz val="11"/>
        <color theme="1"/>
        <rFont val="宋体"/>
        <charset val="134"/>
      </rPr>
      <t>个、</t>
    </r>
    <r>
      <rPr>
        <sz val="11"/>
        <color theme="1"/>
        <rFont val="Tahoma"/>
        <charset val="134"/>
      </rPr>
      <t>2</t>
    </r>
    <r>
      <rPr>
        <sz val="11"/>
        <color theme="1"/>
        <rFont val="宋体"/>
        <charset val="134"/>
      </rPr>
      <t>元人民币箱子</t>
    </r>
    <r>
      <rPr>
        <sz val="11"/>
        <color theme="1"/>
        <rFont val="Tahoma"/>
        <charset val="134"/>
      </rPr>
      <t>40</t>
    </r>
    <r>
      <rPr>
        <sz val="11"/>
        <color theme="1"/>
        <rFont val="宋体"/>
        <charset val="134"/>
      </rPr>
      <t>个、</t>
    </r>
    <r>
      <rPr>
        <sz val="11"/>
        <color theme="1"/>
        <rFont val="Tahoma"/>
        <charset val="134"/>
      </rPr>
      <t>1</t>
    </r>
    <r>
      <rPr>
        <sz val="11"/>
        <color theme="1"/>
        <rFont val="宋体"/>
        <charset val="134"/>
      </rPr>
      <t>元人民币箱子</t>
    </r>
    <r>
      <rPr>
        <sz val="11"/>
        <color theme="1"/>
        <rFont val="Tahoma"/>
        <charset val="134"/>
      </rPr>
      <t>150</t>
    </r>
    <r>
      <rPr>
        <sz val="11"/>
        <color theme="1"/>
        <rFont val="宋体"/>
        <charset val="134"/>
      </rPr>
      <t>个</t>
    </r>
  </si>
  <si>
    <t>神歌城</t>
  </si>
  <si>
    <t>行会升级</t>
  </si>
  <si>
    <r>
      <rPr>
        <sz val="11"/>
        <color theme="1"/>
        <rFont val="Tahoma"/>
        <charset val="134"/>
      </rPr>
      <t>50</t>
    </r>
    <r>
      <rPr>
        <sz val="11"/>
        <color theme="1"/>
        <rFont val="宋体"/>
        <charset val="134"/>
      </rPr>
      <t>阶以上装备可以捐献行会获得行会贡献</t>
    </r>
  </si>
  <si>
    <r>
      <rPr>
        <sz val="11"/>
        <color theme="1"/>
        <rFont val="Tahoma"/>
        <charset val="134"/>
      </rPr>
      <t>1</t>
    </r>
    <r>
      <rPr>
        <sz val="11"/>
        <color theme="1"/>
        <rFont val="宋体"/>
        <charset val="134"/>
      </rPr>
      <t>万金币获得</t>
    </r>
    <r>
      <rPr>
        <sz val="11"/>
        <color theme="1"/>
        <rFont val="Tahoma"/>
        <charset val="134"/>
      </rPr>
      <t>100</t>
    </r>
    <r>
      <rPr>
        <sz val="11"/>
        <color theme="1"/>
        <rFont val="宋体"/>
        <charset val="134"/>
      </rPr>
      <t>点行会贡献</t>
    </r>
  </si>
  <si>
    <t>行会分为20级行会</t>
  </si>
  <si>
    <t>获得行会贡献</t>
  </si>
  <si>
    <t>首饰</t>
  </si>
  <si>
    <t>创建行会为1级行会</t>
  </si>
  <si>
    <t>升级二级行会需要500万金币</t>
  </si>
  <si>
    <t>升级三级行会需要1000万金币</t>
  </si>
  <si>
    <t>升级四级行会需要1500万金币</t>
  </si>
  <si>
    <t>升级五级行会需要2000万金币</t>
  </si>
  <si>
    <t>升级六级行会需要2500万金币</t>
  </si>
  <si>
    <t>升级七级行会需要3000万金币</t>
  </si>
  <si>
    <t>升级八级行会需要3500万金币</t>
  </si>
  <si>
    <t>升级九级行会需要4000万金币</t>
  </si>
  <si>
    <t>升级十级行会需要5000万金币</t>
  </si>
  <si>
    <t>升级十一级行会需要6000万金币</t>
  </si>
  <si>
    <t>升级十二级行会需要7000万金币</t>
  </si>
  <si>
    <t>升级十三级行会需要8000万金币</t>
  </si>
  <si>
    <t>升级十四级行会需要9000万金币</t>
  </si>
  <si>
    <t>升级十五级行会需要10000万金币</t>
  </si>
  <si>
    <t>升级十六级行会需要12000万金币</t>
  </si>
  <si>
    <t>升级十七级行会需要15000万金币</t>
  </si>
  <si>
    <t>升级十八级行会需要30000万金币</t>
  </si>
  <si>
    <t>升级十九级行会需要50000万金币</t>
  </si>
  <si>
    <t>升级二十级行会需要100000万金币</t>
  </si>
  <si>
    <t>行会升级后属性增强</t>
  </si>
  <si>
    <t>全体成员增加</t>
  </si>
  <si>
    <t>1级行会属性</t>
  </si>
  <si>
    <t>100--100</t>
  </si>
  <si>
    <t>2级行会属性</t>
  </si>
  <si>
    <t>300--300</t>
  </si>
  <si>
    <t>3级行会属性</t>
  </si>
  <si>
    <t>600--600</t>
  </si>
  <si>
    <t>4级行会属性</t>
  </si>
  <si>
    <t>900--900</t>
  </si>
  <si>
    <t>5级行会属性</t>
  </si>
  <si>
    <t>1300--1300</t>
  </si>
  <si>
    <t>6级行会属性</t>
  </si>
  <si>
    <t>1800--1800</t>
  </si>
  <si>
    <t>7级行会属性</t>
  </si>
  <si>
    <t>2400--2400</t>
  </si>
  <si>
    <t>8级行会属性</t>
  </si>
  <si>
    <t>3100--3100</t>
  </si>
  <si>
    <t>9级行会属性</t>
  </si>
  <si>
    <t>3900--3900</t>
  </si>
  <si>
    <t>10级行会属性</t>
  </si>
  <si>
    <t>4800-4800</t>
  </si>
  <si>
    <t>11级行会属性</t>
  </si>
  <si>
    <t>5800--5800</t>
  </si>
  <si>
    <t>12级行会属性</t>
  </si>
  <si>
    <t>6800--6800</t>
  </si>
  <si>
    <t>13级行会属性</t>
  </si>
  <si>
    <t>7900--7900</t>
  </si>
  <si>
    <t>14级行会属性</t>
  </si>
  <si>
    <t>9100--9100</t>
  </si>
  <si>
    <t>15级行会属性</t>
  </si>
  <si>
    <t>10600--10600</t>
  </si>
  <si>
    <t>16级行会属性</t>
  </si>
  <si>
    <t>12600--12600</t>
  </si>
  <si>
    <t>17级行会属性</t>
  </si>
  <si>
    <t>14600--14600</t>
  </si>
  <si>
    <t>18级行会属性</t>
  </si>
  <si>
    <t>16600--16600</t>
  </si>
  <si>
    <t>19级行会属性</t>
  </si>
  <si>
    <t>19000--19000</t>
  </si>
  <si>
    <t>20级行会属性</t>
  </si>
  <si>
    <t>25888--25888</t>
  </si>
  <si>
    <t>行会升级后人数上限递减</t>
  </si>
  <si>
    <t>1级行会人数</t>
  </si>
  <si>
    <t>2级行会人数</t>
  </si>
  <si>
    <t>3级行会人数</t>
  </si>
  <si>
    <t>4级行会人数</t>
  </si>
  <si>
    <t>5级行会人数</t>
  </si>
  <si>
    <t>6级行会人数</t>
  </si>
  <si>
    <t>7级行会人数</t>
  </si>
  <si>
    <t>8级行会人数</t>
  </si>
  <si>
    <t>9级行会人数</t>
  </si>
  <si>
    <t>10级行会人数</t>
  </si>
  <si>
    <t>11级行会人数</t>
  </si>
  <si>
    <t>12级行会人数</t>
  </si>
  <si>
    <t>13级行会人数</t>
  </si>
  <si>
    <t>14级行会人数</t>
  </si>
  <si>
    <t>15级行会人数</t>
  </si>
  <si>
    <t>16级行会人数</t>
  </si>
  <si>
    <t>17级行会人数</t>
  </si>
  <si>
    <t>18级行会人数</t>
  </si>
  <si>
    <t>19级行会人数</t>
  </si>
  <si>
    <t>20级行会人数</t>
  </si>
  <si>
    <t>行会连续14天无人在线，行会自动解散。解散后行会所有仓库装备和贡献值清空</t>
  </si>
  <si>
    <t>魔戒分为10个</t>
  </si>
  <si>
    <t>双防</t>
  </si>
  <si>
    <t>天之戒§天帝</t>
  </si>
  <si>
    <r>
      <rPr>
        <sz val="11"/>
        <color theme="1"/>
        <rFont val="宋体"/>
        <charset val="134"/>
      </rPr>
      <t>增加麻痹几率</t>
    </r>
    <r>
      <rPr>
        <sz val="11"/>
        <color theme="1"/>
        <rFont val="Tahoma"/>
        <charset val="134"/>
      </rPr>
      <t>1%</t>
    </r>
  </si>
  <si>
    <t>增加复活后血量5%</t>
  </si>
  <si>
    <r>
      <rPr>
        <sz val="11"/>
        <color theme="1"/>
        <rFont val="宋体"/>
        <charset val="134"/>
      </rPr>
      <t>集齐</t>
    </r>
    <r>
      <rPr>
        <sz val="11"/>
        <color theme="1"/>
        <rFont val="Tahoma"/>
        <charset val="134"/>
      </rPr>
      <t>10</t>
    </r>
    <r>
      <rPr>
        <sz val="11"/>
        <color theme="1"/>
        <rFont val="宋体"/>
        <charset val="134"/>
      </rPr>
      <t>件可使用技能怒斩八方</t>
    </r>
  </si>
  <si>
    <t>地之戒§女娲</t>
  </si>
  <si>
    <t>人皇戒§伏羲</t>
  </si>
  <si>
    <t>火之戒§祝融</t>
  </si>
  <si>
    <t>风之戒§箕伯</t>
  </si>
  <si>
    <t>雷之戒§闻仲</t>
  </si>
  <si>
    <t>木之戒§句芒</t>
  </si>
  <si>
    <t>金之戒§公明</t>
  </si>
  <si>
    <t>水之戒§共工</t>
  </si>
  <si>
    <t>土之戒§应龙</t>
  </si>
  <si>
    <r>
      <rPr>
        <sz val="11"/>
        <color rgb="FFFF0000"/>
        <rFont val="Tahoma"/>
        <charset val="134"/>
      </rPr>
      <t>10</t>
    </r>
    <r>
      <rPr>
        <sz val="11"/>
        <color rgb="FFFF0000"/>
        <rFont val="宋体"/>
        <charset val="134"/>
      </rPr>
      <t>套集齐增加麻痹效果</t>
    </r>
    <r>
      <rPr>
        <sz val="11"/>
        <color rgb="FFFF0000"/>
        <rFont val="Tahoma"/>
        <charset val="134"/>
      </rPr>
      <t>5%</t>
    </r>
  </si>
  <si>
    <t>怒斩八方为技能（火轮斩）</t>
  </si>
  <si>
    <t>同时攻击周身8个目标。冷却时间1.5秒.技能威力为攻击力的80%</t>
  </si>
  <si>
    <t>魂珠分为：</t>
  </si>
  <si>
    <t>魂珠吞噬经验</t>
  </si>
  <si>
    <t>注：一键吞噬紫色、橙色、红色无法使用</t>
  </si>
  <si>
    <t>红色</t>
  </si>
  <si>
    <t>1级白色魂珠</t>
  </si>
  <si>
    <t>6级白色魂珠</t>
  </si>
  <si>
    <t>白色、绿色、蓝色可被吞噬</t>
  </si>
  <si>
    <t>无惧魂珠</t>
  </si>
  <si>
    <t>无畏魂珠</t>
  </si>
  <si>
    <t>庇护魂珠</t>
  </si>
  <si>
    <t>天护魂珠</t>
  </si>
  <si>
    <t>战盾魂珠</t>
  </si>
  <si>
    <t>神佑魂珠</t>
  </si>
  <si>
    <t>1级绿色魂珠</t>
  </si>
  <si>
    <t>6级绿色魂珠</t>
  </si>
  <si>
    <t>愤怒魂珠</t>
  </si>
  <si>
    <t>怒火魂珠</t>
  </si>
  <si>
    <t>暴躁魂珠</t>
  </si>
  <si>
    <t>暴龙魂珠</t>
  </si>
  <si>
    <t>暴雪魂珠</t>
  </si>
  <si>
    <t>狂暴魂珠</t>
  </si>
  <si>
    <t>1级蓝色魂珠</t>
  </si>
  <si>
    <t>6级蓝色魂珠</t>
  </si>
  <si>
    <t>生命魂珠</t>
  </si>
  <si>
    <t>长寿魂珠</t>
  </si>
  <si>
    <t>燃血魂珠</t>
  </si>
  <si>
    <t>命运魂珠</t>
  </si>
  <si>
    <t>圣血魂珠</t>
  </si>
  <si>
    <t>圣灵魂珠</t>
  </si>
  <si>
    <t>1级紫色魂珠</t>
  </si>
  <si>
    <t>6级紫色魂珠</t>
  </si>
  <si>
    <t>占卜说明：</t>
  </si>
  <si>
    <t>破防</t>
  </si>
  <si>
    <t>穿刺魂珠</t>
  </si>
  <si>
    <t>破甲魂珠</t>
  </si>
  <si>
    <t>隔山魂珠</t>
  </si>
  <si>
    <t>刺杀魂珠</t>
  </si>
  <si>
    <t>狂雷魂珠</t>
  </si>
  <si>
    <t>雷神魂珠</t>
  </si>
  <si>
    <t>1级橙色魂珠</t>
  </si>
  <si>
    <t>6级橙色魂珠</t>
  </si>
  <si>
    <r>
      <rPr>
        <b/>
        <sz val="10"/>
        <color theme="1"/>
        <rFont val="Tahoma"/>
        <charset val="134"/>
      </rPr>
      <t xml:space="preserve">    1:</t>
    </r>
    <r>
      <rPr>
        <b/>
        <sz val="10"/>
        <color theme="1"/>
        <rFont val="宋体"/>
        <charset val="134"/>
      </rPr>
      <t>魂珠颜色分为白色、绿色、蓝色、紫色、橙色、红色。颜色越往后初始属性和成长值越高</t>
    </r>
  </si>
  <si>
    <t>吸血魂珠</t>
  </si>
  <si>
    <t>饮血魂珠</t>
  </si>
  <si>
    <t>嗜血魂珠</t>
  </si>
  <si>
    <t>恶魔魂珠</t>
  </si>
  <si>
    <t>贪狼魂珠</t>
  </si>
  <si>
    <t>不败魂珠</t>
  </si>
  <si>
    <t>1级红色魂珠</t>
  </si>
  <si>
    <t>6级红色魂珠</t>
  </si>
  <si>
    <t>战将魂珠</t>
  </si>
  <si>
    <t>战狂魂珠</t>
  </si>
  <si>
    <t>战魔魂珠</t>
  </si>
  <si>
    <t>战圣魂珠</t>
  </si>
  <si>
    <t>战皇魂珠</t>
  </si>
  <si>
    <t>战神魂珠</t>
  </si>
  <si>
    <t>2级白色魂珠</t>
  </si>
  <si>
    <t>7级白色魂珠</t>
  </si>
  <si>
    <t>2级绿色魂珠</t>
  </si>
  <si>
    <t>7级绿色魂珠</t>
  </si>
  <si>
    <t>每种魂珠分为10级</t>
  </si>
  <si>
    <t>2级蓝色魂珠</t>
  </si>
  <si>
    <t>7级蓝色魂珠</t>
  </si>
  <si>
    <r>
      <rPr>
        <b/>
        <sz val="10"/>
        <color theme="1"/>
        <rFont val="Tahoma"/>
        <charset val="134"/>
      </rPr>
      <t xml:space="preserve">    2:</t>
    </r>
    <r>
      <rPr>
        <b/>
        <sz val="10"/>
        <color theme="1"/>
        <rFont val="宋体"/>
        <charset val="134"/>
      </rPr>
      <t>魂珠可以通过吞噬其它魂珠来晋级</t>
    </r>
  </si>
  <si>
    <t>白色魂珠</t>
  </si>
  <si>
    <t>绿色魂珠</t>
  </si>
  <si>
    <t>蓝色魂珠</t>
  </si>
  <si>
    <t>2级紫色魂珠</t>
  </si>
  <si>
    <t>7级紫色魂珠</t>
  </si>
  <si>
    <t>等级</t>
  </si>
  <si>
    <t>升级经验</t>
  </si>
  <si>
    <t>2级橙色魂珠</t>
  </si>
  <si>
    <t>7级橙色魂珠</t>
  </si>
  <si>
    <r>
      <rPr>
        <b/>
        <sz val="10"/>
        <color theme="1"/>
        <rFont val="Tahoma"/>
        <charset val="134"/>
      </rPr>
      <t xml:space="preserve">    3</t>
    </r>
    <r>
      <rPr>
        <b/>
        <sz val="10"/>
        <color theme="1"/>
        <rFont val="宋体"/>
        <charset val="134"/>
      </rPr>
      <t>：每种魂珠可以装备两个</t>
    </r>
  </si>
  <si>
    <t>2级红色魂珠</t>
  </si>
  <si>
    <t>7级红色魂珠</t>
  </si>
  <si>
    <r>
      <rPr>
        <b/>
        <sz val="10"/>
        <color theme="1"/>
        <rFont val="Tahoma"/>
        <charset val="134"/>
      </rPr>
      <t xml:space="preserve">    4</t>
    </r>
    <r>
      <rPr>
        <b/>
        <sz val="10"/>
        <color theme="1"/>
        <rFont val="宋体"/>
        <charset val="134"/>
      </rPr>
      <t>：魂珠等级分为十级</t>
    </r>
  </si>
  <si>
    <t>3级白色魂珠</t>
  </si>
  <si>
    <t>8级白色魂珠</t>
  </si>
  <si>
    <t>3级绿色魂珠</t>
  </si>
  <si>
    <t>8级绿色魂珠</t>
  </si>
  <si>
    <t>3级蓝色魂珠</t>
  </si>
  <si>
    <t>8级蓝色魂珠</t>
  </si>
  <si>
    <t>3级紫色魂珠</t>
  </si>
  <si>
    <t>8级紫色魂珠</t>
  </si>
  <si>
    <t>3级橙色魂珠</t>
  </si>
  <si>
    <t>8级橙色魂珠</t>
  </si>
  <si>
    <t>3级红色魂珠</t>
  </si>
  <si>
    <t>8级红色魂珠</t>
  </si>
  <si>
    <t>4级白色魂珠</t>
  </si>
  <si>
    <t>9级白色魂珠</t>
  </si>
  <si>
    <t>4级绿色魂珠</t>
  </si>
  <si>
    <t>9级绿色魂珠</t>
  </si>
  <si>
    <t>占卜出橙色及以上要上世界公告</t>
  </si>
  <si>
    <t>4级蓝色魂珠</t>
  </si>
  <si>
    <t>9级蓝色魂珠</t>
  </si>
  <si>
    <t>超级占卜出的魂珠最低是蓝色</t>
  </si>
  <si>
    <t>紫色魂珠</t>
  </si>
  <si>
    <t>橙色魂珠</t>
  </si>
  <si>
    <t>红色魂珠</t>
  </si>
  <si>
    <t>4级紫色魂珠</t>
  </si>
  <si>
    <t>9级紫色魂珠</t>
  </si>
  <si>
    <t>价格</t>
  </si>
  <si>
    <t>蓝色占卜</t>
  </si>
  <si>
    <r>
      <rPr>
        <sz val="11"/>
        <color theme="1"/>
        <rFont val="Tahoma"/>
        <charset val="134"/>
      </rPr>
      <t>50</t>
    </r>
    <r>
      <rPr>
        <sz val="11"/>
        <color theme="1"/>
        <rFont val="宋体"/>
        <charset val="134"/>
      </rPr>
      <t>元宝</t>
    </r>
  </si>
  <si>
    <t>4级橙色魂珠</t>
  </si>
  <si>
    <t>9级橙色魂珠</t>
  </si>
  <si>
    <t>紫色占卜</t>
  </si>
  <si>
    <r>
      <rPr>
        <sz val="11"/>
        <color theme="1"/>
        <rFont val="Tahoma"/>
        <charset val="134"/>
      </rPr>
      <t>100</t>
    </r>
    <r>
      <rPr>
        <sz val="11"/>
        <color theme="1"/>
        <rFont val="宋体"/>
        <charset val="134"/>
      </rPr>
      <t>元宝</t>
    </r>
  </si>
  <si>
    <t>4级红色魂珠</t>
  </si>
  <si>
    <t>9级红色魂珠</t>
  </si>
  <si>
    <t>橙色占卜</t>
  </si>
  <si>
    <r>
      <rPr>
        <sz val="11"/>
        <color theme="1"/>
        <rFont val="Tahoma"/>
        <charset val="134"/>
      </rPr>
      <t>300</t>
    </r>
    <r>
      <rPr>
        <sz val="11"/>
        <color theme="1"/>
        <rFont val="宋体"/>
        <charset val="134"/>
      </rPr>
      <t>元宝</t>
    </r>
  </si>
  <si>
    <t>5级白色魂珠</t>
  </si>
  <si>
    <t>10级白色魂珠</t>
  </si>
  <si>
    <t>红色占卜</t>
  </si>
  <si>
    <t>5级绿色魂珠</t>
  </si>
  <si>
    <t>10级绿色魂珠</t>
  </si>
  <si>
    <t>金币占卜几率</t>
  </si>
  <si>
    <t>5级蓝色魂珠</t>
  </si>
  <si>
    <t>10级蓝色魂珠</t>
  </si>
  <si>
    <t>5级紫色魂珠</t>
  </si>
  <si>
    <t>10级紫色魂珠</t>
  </si>
  <si>
    <t>5级橙色魂珠</t>
  </si>
  <si>
    <t>10级橙色魂珠</t>
  </si>
  <si>
    <t>5级红色魂珠</t>
  </si>
  <si>
    <t>10级红色魂珠</t>
  </si>
  <si>
    <t>占卜初始是白色。占卜出绿色之后有可能上前进到蓝色，也可能回到白色</t>
  </si>
  <si>
    <t>元宝占卜几率</t>
  </si>
  <si>
    <t>防御魂珠（物防、魔防）</t>
  </si>
  <si>
    <t>暴击魂珠（暴击值增加）</t>
  </si>
  <si>
    <t>暴击值算法：</t>
  </si>
  <si>
    <r>
      <rPr>
        <sz val="11"/>
        <color rgb="FFFF0000"/>
        <rFont val="宋体"/>
        <charset val="134"/>
      </rPr>
      <t>比如攻击时出现暴击，暴击伤害</t>
    </r>
    <r>
      <rPr>
        <sz val="11"/>
        <color rgb="FFFF0000"/>
        <rFont val="Tahoma"/>
        <charset val="134"/>
      </rPr>
      <t>=200000</t>
    </r>
    <r>
      <rPr>
        <sz val="11"/>
        <color rgb="FFFF0000"/>
        <rFont val="宋体"/>
        <charset val="134"/>
      </rPr>
      <t>，加上暴击值</t>
    </r>
    <r>
      <rPr>
        <sz val="11"/>
        <color rgb="FFFF0000"/>
        <rFont val="Tahoma"/>
        <charset val="134"/>
      </rPr>
      <t>150</t>
    </r>
  </si>
  <si>
    <r>
      <rPr>
        <sz val="11"/>
        <color rgb="FFFF0000"/>
        <rFont val="宋体"/>
        <charset val="134"/>
      </rPr>
      <t>实际暴击伤害就是</t>
    </r>
    <r>
      <rPr>
        <sz val="11"/>
        <color rgb="FFFF0000"/>
        <rFont val="Tahoma"/>
        <charset val="134"/>
      </rPr>
      <t>200150</t>
    </r>
  </si>
  <si>
    <t>血量魂珠（增加HP上限）</t>
  </si>
  <si>
    <t>破防魂珠（每次攻击额外增加的伤害）</t>
  </si>
  <si>
    <t>吸血魂珠（吸血值增加）</t>
  </si>
  <si>
    <t>吸血值算法：</t>
  </si>
  <si>
    <r>
      <rPr>
        <sz val="11"/>
        <color rgb="FFFF0000"/>
        <rFont val="宋体"/>
        <charset val="134"/>
      </rPr>
      <t>比如攻击时出现吸血，吸血</t>
    </r>
    <r>
      <rPr>
        <sz val="11"/>
        <color rgb="FFFF0000"/>
        <rFont val="Tahoma"/>
        <charset val="134"/>
      </rPr>
      <t>=10000</t>
    </r>
    <r>
      <rPr>
        <sz val="11"/>
        <color rgb="FFFF0000"/>
        <rFont val="宋体"/>
        <charset val="134"/>
      </rPr>
      <t>，加上吸血值</t>
    </r>
    <r>
      <rPr>
        <sz val="11"/>
        <color rgb="FFFF0000"/>
        <rFont val="Tahoma"/>
        <charset val="134"/>
      </rPr>
      <t>100</t>
    </r>
  </si>
  <si>
    <t>实际吸血值就是10100</t>
  </si>
  <si>
    <t>攻击魂珠（增加攻击力）</t>
  </si>
  <si>
    <t>时装衣服（绑定）</t>
  </si>
  <si>
    <t>有男女之分的时装设置可免费转换的、转换时升星等级跟着转换</t>
  </si>
  <si>
    <t>时装分为十套</t>
  </si>
  <si>
    <r>
      <rPr>
        <sz val="11"/>
        <color theme="1"/>
        <rFont val="Tahoma"/>
        <charset val="134"/>
      </rPr>
      <t>1990440584</t>
    </r>
    <r>
      <rPr>
        <sz val="11"/>
        <color theme="1"/>
        <rFont val="宋体"/>
        <charset val="134"/>
      </rPr>
      <t>男</t>
    </r>
  </si>
  <si>
    <r>
      <rPr>
        <sz val="11"/>
        <color theme="1"/>
        <rFont val="Tahoma"/>
        <charset val="134"/>
      </rPr>
      <t>1990440585</t>
    </r>
    <r>
      <rPr>
        <sz val="11"/>
        <color theme="1"/>
        <rFont val="宋体"/>
        <charset val="134"/>
      </rPr>
      <t>女</t>
    </r>
  </si>
  <si>
    <t>龙袍凤袍</t>
  </si>
  <si>
    <t>1990440810男</t>
  </si>
  <si>
    <r>
      <rPr>
        <sz val="11"/>
        <color theme="1"/>
        <rFont val="Tahoma"/>
        <charset val="134"/>
      </rPr>
      <t>1990440811</t>
    </r>
    <r>
      <rPr>
        <sz val="11"/>
        <color theme="1"/>
        <rFont val="宋体"/>
        <charset val="134"/>
      </rPr>
      <t>女</t>
    </r>
  </si>
  <si>
    <t>魔皇妖后</t>
  </si>
  <si>
    <t>死神</t>
  </si>
  <si>
    <t>圣诞套装</t>
  </si>
  <si>
    <t>孙悟空套装</t>
  </si>
  <si>
    <t>等公司更新</t>
  </si>
  <si>
    <t>每一阶套装都可以幻化，不同等阶的装备幻化的属性一样</t>
  </si>
  <si>
    <t>升星使用时装碎片</t>
  </si>
  <si>
    <r>
      <rPr>
        <sz val="11"/>
        <color theme="1"/>
        <rFont val="宋体"/>
        <charset val="134"/>
      </rPr>
      <t>升星成功后装备名称后缀如：龙袍</t>
    </r>
    <r>
      <rPr>
        <sz val="11"/>
        <color theme="1"/>
        <rFont val="Tahoma"/>
        <charset val="134"/>
      </rPr>
      <t>*20</t>
    </r>
    <r>
      <rPr>
        <sz val="11"/>
        <color theme="1"/>
        <rFont val="宋体"/>
        <charset val="134"/>
      </rPr>
      <t>星。属性后缀升星加成多少攻击、、、</t>
    </r>
  </si>
  <si>
    <t>每次升星</t>
  </si>
  <si>
    <t>幻化属性可以转移到另一阶时装上面</t>
  </si>
  <si>
    <t>时装碎片</t>
  </si>
  <si>
    <t>攻击加成</t>
  </si>
  <si>
    <t>防御加成</t>
  </si>
  <si>
    <t>血量加成</t>
  </si>
  <si>
    <t>免费转移</t>
  </si>
  <si>
    <r>
      <rPr>
        <sz val="11"/>
        <color theme="1"/>
        <rFont val="Tahoma"/>
        <charset val="134"/>
      </rPr>
      <t>16星</t>
    </r>
  </si>
  <si>
    <r>
      <rPr>
        <sz val="11"/>
        <color theme="1"/>
        <rFont val="Tahoma"/>
        <charset val="134"/>
      </rPr>
      <t>17星</t>
    </r>
  </si>
  <si>
    <r>
      <rPr>
        <sz val="11"/>
        <color theme="1"/>
        <rFont val="Tahoma"/>
        <charset val="134"/>
      </rPr>
      <t>18星</t>
    </r>
  </si>
  <si>
    <r>
      <rPr>
        <sz val="11"/>
        <color theme="1"/>
        <rFont val="Tahoma"/>
        <charset val="134"/>
      </rPr>
      <t>19星</t>
    </r>
  </si>
  <si>
    <r>
      <rPr>
        <sz val="11"/>
        <color theme="1"/>
        <rFont val="Tahoma"/>
        <charset val="134"/>
      </rPr>
      <t>20星</t>
    </r>
  </si>
  <si>
    <r>
      <rPr>
        <sz val="11"/>
        <color theme="1"/>
        <rFont val="Tahoma"/>
        <charset val="134"/>
      </rPr>
      <t>21星</t>
    </r>
  </si>
  <si>
    <r>
      <rPr>
        <sz val="11"/>
        <color theme="1"/>
        <rFont val="Tahoma"/>
        <charset val="134"/>
      </rPr>
      <t>22星</t>
    </r>
  </si>
  <si>
    <r>
      <rPr>
        <sz val="11"/>
        <color theme="1"/>
        <rFont val="Tahoma"/>
        <charset val="134"/>
      </rPr>
      <t>23星</t>
    </r>
  </si>
  <si>
    <r>
      <rPr>
        <sz val="11"/>
        <color theme="1"/>
        <rFont val="Tahoma"/>
        <charset val="134"/>
      </rPr>
      <t>24星</t>
    </r>
  </si>
  <si>
    <r>
      <rPr>
        <sz val="11"/>
        <color theme="1"/>
        <rFont val="Tahoma"/>
        <charset val="134"/>
      </rPr>
      <t>25星</t>
    </r>
  </si>
  <si>
    <r>
      <rPr>
        <sz val="11"/>
        <color theme="1"/>
        <rFont val="Tahoma"/>
        <charset val="134"/>
      </rPr>
      <t>26星</t>
    </r>
  </si>
  <si>
    <r>
      <rPr>
        <sz val="11"/>
        <color theme="1"/>
        <rFont val="Tahoma"/>
        <charset val="134"/>
      </rPr>
      <t>27星</t>
    </r>
  </si>
  <si>
    <r>
      <rPr>
        <sz val="11"/>
        <color theme="1"/>
        <rFont val="Tahoma"/>
        <charset val="134"/>
      </rPr>
      <t>28星</t>
    </r>
  </si>
  <si>
    <r>
      <rPr>
        <sz val="11"/>
        <color theme="1"/>
        <rFont val="Tahoma"/>
        <charset val="134"/>
      </rPr>
      <t>29星</t>
    </r>
  </si>
  <si>
    <r>
      <rPr>
        <sz val="11"/>
        <color theme="1"/>
        <rFont val="Tahoma"/>
        <charset val="134"/>
      </rPr>
      <t>30星</t>
    </r>
  </si>
  <si>
    <r>
      <rPr>
        <sz val="11"/>
        <color theme="1"/>
        <rFont val="Tahoma"/>
        <charset val="134"/>
      </rPr>
      <t>31星</t>
    </r>
  </si>
  <si>
    <r>
      <rPr>
        <sz val="11"/>
        <color theme="1"/>
        <rFont val="Tahoma"/>
        <charset val="134"/>
      </rPr>
      <t>32星</t>
    </r>
  </si>
  <si>
    <r>
      <rPr>
        <sz val="11"/>
        <color theme="1"/>
        <rFont val="Tahoma"/>
        <charset val="134"/>
      </rPr>
      <t>33星</t>
    </r>
  </si>
  <si>
    <r>
      <rPr>
        <sz val="11"/>
        <color theme="1"/>
        <rFont val="Tahoma"/>
        <charset val="134"/>
      </rPr>
      <t>34星</t>
    </r>
  </si>
  <si>
    <r>
      <rPr>
        <sz val="11"/>
        <color theme="1"/>
        <rFont val="Tahoma"/>
        <charset val="134"/>
      </rPr>
      <t>35星</t>
    </r>
  </si>
  <si>
    <r>
      <rPr>
        <sz val="11"/>
        <color theme="1"/>
        <rFont val="Tahoma"/>
        <charset val="134"/>
      </rPr>
      <t>36星</t>
    </r>
  </si>
  <si>
    <r>
      <rPr>
        <sz val="11"/>
        <color theme="1"/>
        <rFont val="Tahoma"/>
        <charset val="134"/>
      </rPr>
      <t>37星</t>
    </r>
  </si>
  <si>
    <r>
      <rPr>
        <sz val="11"/>
        <color theme="1"/>
        <rFont val="Tahoma"/>
        <charset val="134"/>
      </rPr>
      <t>38星</t>
    </r>
  </si>
  <si>
    <r>
      <rPr>
        <sz val="11"/>
        <color theme="1"/>
        <rFont val="Tahoma"/>
        <charset val="134"/>
      </rPr>
      <t>39星</t>
    </r>
  </si>
  <si>
    <r>
      <rPr>
        <sz val="11"/>
        <color theme="1"/>
        <rFont val="Tahoma"/>
        <charset val="134"/>
      </rPr>
      <t>40星</t>
    </r>
  </si>
  <si>
    <r>
      <rPr>
        <sz val="11"/>
        <color theme="1"/>
        <rFont val="Tahoma"/>
        <charset val="134"/>
      </rPr>
      <t>41星</t>
    </r>
  </si>
  <si>
    <r>
      <rPr>
        <sz val="11"/>
        <color theme="1"/>
        <rFont val="Tahoma"/>
        <charset val="134"/>
      </rPr>
      <t>42星</t>
    </r>
  </si>
  <si>
    <r>
      <rPr>
        <sz val="11"/>
        <color theme="1"/>
        <rFont val="Tahoma"/>
        <charset val="134"/>
      </rPr>
      <t>43星</t>
    </r>
  </si>
  <si>
    <r>
      <rPr>
        <sz val="11"/>
        <color theme="1"/>
        <rFont val="Tahoma"/>
        <charset val="134"/>
      </rPr>
      <t>44星</t>
    </r>
  </si>
  <si>
    <r>
      <rPr>
        <sz val="11"/>
        <color theme="1"/>
        <rFont val="Tahoma"/>
        <charset val="134"/>
      </rPr>
      <t>45星</t>
    </r>
  </si>
  <si>
    <r>
      <rPr>
        <sz val="11"/>
        <color theme="1"/>
        <rFont val="Tahoma"/>
        <charset val="134"/>
      </rPr>
      <t>46星</t>
    </r>
  </si>
  <si>
    <r>
      <rPr>
        <sz val="11"/>
        <color theme="1"/>
        <rFont val="Tahoma"/>
        <charset val="134"/>
      </rPr>
      <t>47星</t>
    </r>
  </si>
  <si>
    <r>
      <rPr>
        <sz val="11"/>
        <color theme="1"/>
        <rFont val="Tahoma"/>
        <charset val="134"/>
      </rPr>
      <t>48星</t>
    </r>
  </si>
  <si>
    <r>
      <rPr>
        <sz val="11"/>
        <color theme="1"/>
        <rFont val="Tahoma"/>
        <charset val="134"/>
      </rPr>
      <t>49星</t>
    </r>
  </si>
  <si>
    <r>
      <rPr>
        <sz val="11"/>
        <color theme="1"/>
        <rFont val="Tahoma"/>
        <charset val="134"/>
      </rPr>
      <t>50星</t>
    </r>
  </si>
  <si>
    <t>设立：1叱咤天下狂人堂排行</t>
  </si>
  <si>
    <r>
      <rPr>
        <sz val="11"/>
        <color theme="1"/>
        <rFont val="Tahoma"/>
        <charset val="134"/>
      </rPr>
      <t>2,</t>
    </r>
    <r>
      <rPr>
        <sz val="11"/>
        <color theme="1"/>
        <rFont val="宋体"/>
        <charset val="134"/>
      </rPr>
      <t>挥金如土超神壕排行</t>
    </r>
  </si>
  <si>
    <r>
      <rPr>
        <sz val="11"/>
        <color theme="1"/>
        <rFont val="Tahoma"/>
        <charset val="134"/>
      </rPr>
      <t>3</t>
    </r>
    <r>
      <rPr>
        <sz val="11"/>
        <color theme="1"/>
        <rFont val="宋体"/>
        <charset val="134"/>
      </rPr>
      <t>，六道轮回转三生排行</t>
    </r>
  </si>
  <si>
    <r>
      <rPr>
        <sz val="11"/>
        <color theme="1"/>
        <rFont val="Tahoma"/>
        <charset val="134"/>
      </rPr>
      <t>1</t>
    </r>
    <r>
      <rPr>
        <sz val="11"/>
        <color theme="1"/>
        <rFont val="宋体"/>
        <charset val="134"/>
      </rPr>
      <t>：叱咤天下狂人堂排行（杀人</t>
    </r>
    <r>
      <rPr>
        <sz val="11"/>
        <color theme="1"/>
        <rFont val="Tahoma"/>
        <charset val="134"/>
      </rPr>
      <t>PK</t>
    </r>
    <r>
      <rPr>
        <sz val="11"/>
        <color theme="1"/>
        <rFont val="宋体"/>
        <charset val="134"/>
      </rPr>
      <t>榜）</t>
    </r>
  </si>
  <si>
    <t>设立前十名：</t>
  </si>
  <si>
    <r>
      <rPr>
        <sz val="11"/>
        <color theme="1"/>
        <rFont val="宋体"/>
        <charset val="134"/>
      </rPr>
      <t>杀低于5</t>
    </r>
    <r>
      <rPr>
        <sz val="11"/>
        <color theme="1"/>
        <rFont val="Tahoma"/>
        <charset val="134"/>
      </rPr>
      <t>00</t>
    </r>
    <r>
      <rPr>
        <sz val="11"/>
        <color theme="1"/>
        <rFont val="宋体"/>
        <charset val="134"/>
      </rPr>
      <t>级转生低于</t>
    </r>
    <r>
      <rPr>
        <sz val="11"/>
        <color theme="1"/>
        <rFont val="Tahoma"/>
        <charset val="134"/>
      </rPr>
      <t>30</t>
    </r>
    <r>
      <rPr>
        <sz val="11"/>
        <color theme="1"/>
        <rFont val="宋体"/>
        <charset val="134"/>
      </rPr>
      <t>转的玩家不计算成绩</t>
    </r>
  </si>
  <si>
    <t>属性奖励：</t>
  </si>
  <si>
    <t>被杀玩家包裹掉落增加</t>
  </si>
  <si>
    <t>死亡包裹掉落增加</t>
  </si>
  <si>
    <r>
      <rPr>
        <sz val="11"/>
        <color theme="1"/>
        <rFont val="宋体"/>
        <charset val="134"/>
      </rPr>
      <t>第</t>
    </r>
    <r>
      <rPr>
        <sz val="11"/>
        <color theme="1"/>
        <rFont val="Tahoma"/>
        <charset val="134"/>
      </rPr>
      <t>1</t>
    </r>
    <r>
      <rPr>
        <sz val="11"/>
        <color theme="1"/>
        <rFont val="宋体"/>
        <charset val="134"/>
      </rPr>
      <t>名：</t>
    </r>
  </si>
  <si>
    <r>
      <rPr>
        <sz val="11"/>
        <color theme="1"/>
        <rFont val="宋体"/>
        <charset val="134"/>
      </rPr>
      <t>第</t>
    </r>
    <r>
      <rPr>
        <sz val="11"/>
        <color theme="1"/>
        <rFont val="Tahoma"/>
        <charset val="134"/>
      </rPr>
      <t>2名：</t>
    </r>
  </si>
  <si>
    <r>
      <rPr>
        <sz val="11"/>
        <color theme="1"/>
        <rFont val="宋体"/>
        <charset val="134"/>
      </rPr>
      <t>第</t>
    </r>
    <r>
      <rPr>
        <sz val="11"/>
        <color theme="1"/>
        <rFont val="Tahoma"/>
        <charset val="134"/>
      </rPr>
      <t>3名：</t>
    </r>
  </si>
  <si>
    <r>
      <rPr>
        <sz val="11"/>
        <color theme="1"/>
        <rFont val="宋体"/>
        <charset val="134"/>
      </rPr>
      <t>第</t>
    </r>
    <r>
      <rPr>
        <sz val="11"/>
        <color theme="1"/>
        <rFont val="Tahoma"/>
        <charset val="134"/>
      </rPr>
      <t>4名：</t>
    </r>
  </si>
  <si>
    <r>
      <rPr>
        <sz val="11"/>
        <color theme="1"/>
        <rFont val="宋体"/>
        <charset val="134"/>
      </rPr>
      <t>第</t>
    </r>
    <r>
      <rPr>
        <sz val="11"/>
        <color theme="1"/>
        <rFont val="Tahoma"/>
        <charset val="134"/>
      </rPr>
      <t>5名：</t>
    </r>
  </si>
  <si>
    <r>
      <rPr>
        <sz val="11"/>
        <color theme="1"/>
        <rFont val="宋体"/>
        <charset val="134"/>
      </rPr>
      <t>第</t>
    </r>
    <r>
      <rPr>
        <sz val="11"/>
        <color theme="1"/>
        <rFont val="Tahoma"/>
        <charset val="134"/>
      </rPr>
      <t>6名：</t>
    </r>
  </si>
  <si>
    <r>
      <rPr>
        <sz val="11"/>
        <color theme="1"/>
        <rFont val="宋体"/>
        <charset val="134"/>
      </rPr>
      <t>第</t>
    </r>
    <r>
      <rPr>
        <sz val="11"/>
        <color theme="1"/>
        <rFont val="Tahoma"/>
        <charset val="134"/>
      </rPr>
      <t>7名：</t>
    </r>
  </si>
  <si>
    <r>
      <rPr>
        <sz val="11"/>
        <color theme="1"/>
        <rFont val="宋体"/>
        <charset val="134"/>
      </rPr>
      <t>第</t>
    </r>
    <r>
      <rPr>
        <sz val="11"/>
        <color theme="1"/>
        <rFont val="Tahoma"/>
        <charset val="134"/>
      </rPr>
      <t>8名：</t>
    </r>
  </si>
  <si>
    <r>
      <rPr>
        <sz val="11"/>
        <color theme="1"/>
        <rFont val="宋体"/>
        <charset val="134"/>
      </rPr>
      <t>第</t>
    </r>
    <r>
      <rPr>
        <sz val="11"/>
        <color theme="1"/>
        <rFont val="Tahoma"/>
        <charset val="134"/>
      </rPr>
      <t>9名：</t>
    </r>
  </si>
  <si>
    <r>
      <rPr>
        <sz val="11"/>
        <color theme="1"/>
        <rFont val="宋体"/>
        <charset val="134"/>
      </rPr>
      <t>第</t>
    </r>
    <r>
      <rPr>
        <sz val="11"/>
        <color theme="1"/>
        <rFont val="Tahoma"/>
        <charset val="134"/>
      </rPr>
      <t>10名：</t>
    </r>
  </si>
  <si>
    <r>
      <rPr>
        <sz val="11"/>
        <color theme="1"/>
        <rFont val="宋体"/>
        <charset val="134"/>
      </rPr>
      <t>2,挥金如土超级神壕排行（充值排行）</t>
    </r>
    <r>
      <rPr>
        <sz val="11"/>
        <color rgb="FFFF0000"/>
        <rFont val="宋体"/>
        <charset val="134"/>
      </rPr>
      <t>充值100元以上玩家可见，充值不到或不充值的无法查看</t>
    </r>
  </si>
  <si>
    <t>属性奖励</t>
  </si>
  <si>
    <t>防御百分比</t>
  </si>
  <si>
    <t>回收获得的金币增加</t>
  </si>
  <si>
    <r>
      <rPr>
        <sz val="11"/>
        <color theme="1"/>
        <rFont val="宋体"/>
        <charset val="134"/>
      </rPr>
      <t>第</t>
    </r>
    <r>
      <rPr>
        <sz val="11"/>
        <color theme="1"/>
        <rFont val="Tahoma"/>
        <charset val="134"/>
      </rPr>
      <t>11名：</t>
    </r>
  </si>
  <si>
    <r>
      <rPr>
        <sz val="11"/>
        <color theme="1"/>
        <rFont val="宋体"/>
        <charset val="134"/>
      </rPr>
      <t>第</t>
    </r>
    <r>
      <rPr>
        <sz val="11"/>
        <color theme="1"/>
        <rFont val="Tahoma"/>
        <charset val="134"/>
      </rPr>
      <t>12名：</t>
    </r>
  </si>
  <si>
    <r>
      <rPr>
        <sz val="11"/>
        <color theme="1"/>
        <rFont val="宋体"/>
        <charset val="134"/>
      </rPr>
      <t>第</t>
    </r>
    <r>
      <rPr>
        <sz val="11"/>
        <color theme="1"/>
        <rFont val="Tahoma"/>
        <charset val="134"/>
      </rPr>
      <t>13名：</t>
    </r>
  </si>
  <si>
    <r>
      <rPr>
        <sz val="11"/>
        <color theme="1"/>
        <rFont val="宋体"/>
        <charset val="134"/>
      </rPr>
      <t>第</t>
    </r>
    <r>
      <rPr>
        <sz val="11"/>
        <color theme="1"/>
        <rFont val="Tahoma"/>
        <charset val="134"/>
      </rPr>
      <t>14名：</t>
    </r>
  </si>
  <si>
    <r>
      <rPr>
        <sz val="11"/>
        <color theme="1"/>
        <rFont val="宋体"/>
        <charset val="134"/>
      </rPr>
      <t>第</t>
    </r>
    <r>
      <rPr>
        <sz val="11"/>
        <color theme="1"/>
        <rFont val="Tahoma"/>
        <charset val="134"/>
      </rPr>
      <t>15名：</t>
    </r>
  </si>
  <si>
    <r>
      <rPr>
        <sz val="11"/>
        <color theme="1"/>
        <rFont val="宋体"/>
        <charset val="134"/>
      </rPr>
      <t>第</t>
    </r>
    <r>
      <rPr>
        <sz val="11"/>
        <color theme="1"/>
        <rFont val="Tahoma"/>
        <charset val="134"/>
      </rPr>
      <t>16名：</t>
    </r>
  </si>
  <si>
    <r>
      <rPr>
        <sz val="11"/>
        <color theme="1"/>
        <rFont val="宋体"/>
        <charset val="134"/>
      </rPr>
      <t>第</t>
    </r>
    <r>
      <rPr>
        <sz val="11"/>
        <color theme="1"/>
        <rFont val="Tahoma"/>
        <charset val="134"/>
      </rPr>
      <t>17名：</t>
    </r>
  </si>
  <si>
    <r>
      <rPr>
        <sz val="11"/>
        <color theme="1"/>
        <rFont val="宋体"/>
        <charset val="134"/>
      </rPr>
      <t>第</t>
    </r>
    <r>
      <rPr>
        <sz val="11"/>
        <color theme="1"/>
        <rFont val="Tahoma"/>
        <charset val="134"/>
      </rPr>
      <t>18名：</t>
    </r>
  </si>
  <si>
    <r>
      <rPr>
        <sz val="11"/>
        <color theme="1"/>
        <rFont val="宋体"/>
        <charset val="134"/>
      </rPr>
      <t>第</t>
    </r>
    <r>
      <rPr>
        <sz val="11"/>
        <color theme="1"/>
        <rFont val="Tahoma"/>
        <charset val="134"/>
      </rPr>
      <t>19名：</t>
    </r>
  </si>
  <si>
    <r>
      <rPr>
        <sz val="11"/>
        <color theme="1"/>
        <rFont val="宋体"/>
        <charset val="134"/>
      </rPr>
      <t>第</t>
    </r>
    <r>
      <rPr>
        <sz val="11"/>
        <color theme="1"/>
        <rFont val="Tahoma"/>
        <charset val="134"/>
      </rPr>
      <t>20名：</t>
    </r>
  </si>
  <si>
    <r>
      <rPr>
        <sz val="11"/>
        <color theme="1"/>
        <rFont val="Tahoma"/>
        <charset val="134"/>
      </rPr>
      <t>3</t>
    </r>
    <r>
      <rPr>
        <sz val="11"/>
        <color theme="1"/>
        <rFont val="宋体"/>
        <charset val="134"/>
      </rPr>
      <t>，六道轮回转三生排行（转生等级排行榜）</t>
    </r>
  </si>
  <si>
    <r>
      <rPr>
        <sz val="11"/>
        <color theme="1"/>
        <rFont val="宋体"/>
        <charset val="134"/>
      </rPr>
      <t>每次降级获得的</t>
    </r>
    <r>
      <rPr>
        <sz val="11"/>
        <color theme="1"/>
        <rFont val="Tahoma"/>
        <charset val="134"/>
      </rPr>
      <t>boss</t>
    </r>
    <r>
      <rPr>
        <sz val="11"/>
        <color theme="1"/>
        <rFont val="宋体"/>
        <charset val="134"/>
      </rPr>
      <t>积分和转生修为增加</t>
    </r>
  </si>
  <si>
    <t>设立副本地图</t>
  </si>
  <si>
    <t>副本难度分为：普通、困难、地狱、噩梦、神话</t>
  </si>
  <si>
    <t>副本产出均为绑定物品</t>
  </si>
  <si>
    <t>每天每种类型的副本可以免费进两次，不同难度的副本只能选择一种难度挑战</t>
  </si>
  <si>
    <t>副本分为</t>
  </si>
  <si>
    <t>地图进入条件（等级）</t>
  </si>
  <si>
    <t>材料名称</t>
  </si>
  <si>
    <t>装备总需求</t>
  </si>
  <si>
    <r>
      <rPr>
        <sz val="11"/>
        <color theme="1"/>
        <rFont val="Tahoma"/>
        <charset val="134"/>
      </rPr>
      <t>30</t>
    </r>
    <r>
      <rPr>
        <sz val="11"/>
        <color theme="1"/>
        <rFont val="宋体"/>
        <charset val="134"/>
      </rPr>
      <t>阶需求</t>
    </r>
  </si>
  <si>
    <t>宝珠副本</t>
  </si>
  <si>
    <t>普通</t>
  </si>
  <si>
    <t>困难</t>
  </si>
  <si>
    <t>400级</t>
  </si>
  <si>
    <t>噩梦</t>
  </si>
  <si>
    <t>800级</t>
  </si>
  <si>
    <t>地狱</t>
  </si>
  <si>
    <t>900级</t>
  </si>
  <si>
    <t>神话</t>
  </si>
  <si>
    <t>950级</t>
  </si>
  <si>
    <t>神石副本</t>
  </si>
  <si>
    <t>勋章副本</t>
  </si>
  <si>
    <t>护符副本</t>
  </si>
  <si>
    <t>护符印记</t>
  </si>
  <si>
    <t>坐骑副本</t>
  </si>
  <si>
    <t>翅膀副本</t>
  </si>
  <si>
    <t>盾牌副本</t>
  </si>
  <si>
    <t>法宝副本</t>
  </si>
  <si>
    <t>斗笠副本</t>
  </si>
  <si>
    <t>初级侠客令</t>
  </si>
  <si>
    <t>生肖副本</t>
  </si>
  <si>
    <t>金币副本</t>
  </si>
  <si>
    <t>副本产出</t>
  </si>
  <si>
    <t>难度</t>
  </si>
  <si>
    <t>数量</t>
  </si>
  <si>
    <r>
      <rPr>
        <sz val="11"/>
        <color theme="1"/>
        <rFont val="Tahoma"/>
        <charset val="134"/>
      </rPr>
      <t>100</t>
    </r>
    <r>
      <rPr>
        <sz val="11"/>
        <color theme="1"/>
        <rFont val="宋体"/>
        <charset val="134"/>
      </rPr>
      <t>万</t>
    </r>
  </si>
  <si>
    <r>
      <rPr>
        <sz val="11"/>
        <color theme="1"/>
        <rFont val="Tahoma"/>
        <charset val="134"/>
      </rPr>
      <t>200</t>
    </r>
    <r>
      <rPr>
        <sz val="11"/>
        <color theme="1"/>
        <rFont val="宋体"/>
        <charset val="134"/>
      </rPr>
      <t>万</t>
    </r>
  </si>
  <si>
    <r>
      <rPr>
        <sz val="11"/>
        <color theme="1"/>
        <rFont val="Tahoma"/>
        <charset val="134"/>
      </rPr>
      <t>300</t>
    </r>
    <r>
      <rPr>
        <sz val="11"/>
        <color theme="1"/>
        <rFont val="宋体"/>
        <charset val="134"/>
      </rPr>
      <t>万</t>
    </r>
  </si>
  <si>
    <r>
      <rPr>
        <sz val="11"/>
        <color theme="1"/>
        <rFont val="Tahoma"/>
        <charset val="134"/>
      </rPr>
      <t>400</t>
    </r>
    <r>
      <rPr>
        <sz val="11"/>
        <color theme="1"/>
        <rFont val="宋体"/>
        <charset val="134"/>
      </rPr>
      <t>万</t>
    </r>
  </si>
  <si>
    <r>
      <rPr>
        <sz val="11"/>
        <color theme="1"/>
        <rFont val="Tahoma"/>
        <charset val="134"/>
      </rPr>
      <t>500</t>
    </r>
    <r>
      <rPr>
        <sz val="11"/>
        <color theme="1"/>
        <rFont val="宋体"/>
        <charset val="134"/>
      </rPr>
      <t>万</t>
    </r>
  </si>
  <si>
    <t>副本地图、怪物</t>
  </si>
  <si>
    <t>boss一只、小怪50只</t>
  </si>
  <si>
    <t>0685500303</t>
  </si>
  <si>
    <t>每次攻击扣两点血量</t>
  </si>
  <si>
    <t>镖车速度设置低一些</t>
  </si>
  <si>
    <t>镖车分为</t>
  </si>
  <si>
    <t>简易的镖车</t>
  </si>
  <si>
    <t>坚固的镖车</t>
  </si>
  <si>
    <t>钢铁镖车</t>
  </si>
  <si>
    <t>豪华镖车</t>
  </si>
  <si>
    <t>极品镖车</t>
  </si>
  <si>
    <t>镖车刷新</t>
  </si>
  <si>
    <t>初始镖车为简易镖车</t>
  </si>
  <si>
    <t>每次刷新都有几率刷新出其他类型镖车</t>
  </si>
  <si>
    <t>刷新镖车概率</t>
  </si>
  <si>
    <t>花费</t>
  </si>
  <si>
    <t>每日三次押镖（每日18:00为双倍押镖时间）</t>
  </si>
  <si>
    <t>押镖成功后可获得人级仙丹</t>
  </si>
  <si>
    <r>
      <rPr>
        <sz val="11"/>
        <color theme="1"/>
        <rFont val="Tahoma"/>
        <charset val="134"/>
      </rPr>
      <t>15</t>
    </r>
    <r>
      <rPr>
        <sz val="11"/>
        <color theme="1"/>
        <rFont val="宋体"/>
        <charset val="134"/>
      </rPr>
      <t>个</t>
    </r>
  </si>
  <si>
    <r>
      <rPr>
        <sz val="11"/>
        <color theme="1"/>
        <rFont val="Tahoma"/>
        <charset val="134"/>
      </rPr>
      <t>30</t>
    </r>
    <r>
      <rPr>
        <sz val="11"/>
        <color theme="1"/>
        <rFont val="宋体"/>
        <charset val="134"/>
      </rPr>
      <t>个</t>
    </r>
  </si>
  <si>
    <r>
      <rPr>
        <sz val="11"/>
        <color theme="1"/>
        <rFont val="Tahoma"/>
        <charset val="134"/>
      </rPr>
      <t>60</t>
    </r>
    <r>
      <rPr>
        <sz val="11"/>
        <color theme="1"/>
        <rFont val="宋体"/>
        <charset val="134"/>
      </rPr>
      <t>个</t>
    </r>
  </si>
  <si>
    <r>
      <rPr>
        <sz val="11"/>
        <color theme="1"/>
        <rFont val="Tahoma"/>
        <charset val="134"/>
      </rPr>
      <t>80</t>
    </r>
    <r>
      <rPr>
        <sz val="11"/>
        <color theme="1"/>
        <rFont val="宋体"/>
        <charset val="134"/>
      </rPr>
      <t>个</t>
    </r>
  </si>
  <si>
    <r>
      <rPr>
        <sz val="11"/>
        <color theme="1"/>
        <rFont val="Tahoma"/>
        <charset val="134"/>
      </rPr>
      <t>100</t>
    </r>
    <r>
      <rPr>
        <sz val="11"/>
        <color theme="1"/>
        <rFont val="宋体"/>
        <charset val="134"/>
      </rPr>
      <t>个</t>
    </r>
  </si>
  <si>
    <t>镖车死亡后爆出</t>
  </si>
  <si>
    <r>
      <rPr>
        <sz val="11"/>
        <color theme="1"/>
        <rFont val="Tahoma"/>
        <charset val="134"/>
      </rPr>
      <t>12</t>
    </r>
    <r>
      <rPr>
        <sz val="11"/>
        <color theme="1"/>
        <rFont val="宋体"/>
        <charset val="134"/>
      </rPr>
      <t>个</t>
    </r>
  </si>
  <si>
    <r>
      <rPr>
        <sz val="11"/>
        <color theme="1"/>
        <rFont val="Tahoma"/>
        <charset val="134"/>
      </rPr>
      <t>25</t>
    </r>
    <r>
      <rPr>
        <sz val="11"/>
        <color theme="1"/>
        <rFont val="宋体"/>
        <charset val="134"/>
      </rPr>
      <t>个</t>
    </r>
  </si>
  <si>
    <r>
      <rPr>
        <sz val="11"/>
        <color theme="1"/>
        <rFont val="Tahoma"/>
        <charset val="134"/>
      </rPr>
      <t>40</t>
    </r>
    <r>
      <rPr>
        <sz val="11"/>
        <color theme="1"/>
        <rFont val="宋体"/>
        <charset val="134"/>
      </rPr>
      <t>个</t>
    </r>
  </si>
  <si>
    <t>镖车押金</t>
  </si>
  <si>
    <t>押镖成功后返还，失败后押金消失</t>
  </si>
  <si>
    <r>
      <rPr>
        <sz val="11"/>
        <color theme="1"/>
        <rFont val="Tahoma"/>
        <charset val="134"/>
      </rPr>
      <t>200</t>
    </r>
    <r>
      <rPr>
        <sz val="11"/>
        <color theme="1"/>
        <rFont val="宋体"/>
        <charset val="134"/>
      </rPr>
      <t>元宝</t>
    </r>
  </si>
  <si>
    <r>
      <rPr>
        <sz val="11"/>
        <color theme="1"/>
        <rFont val="Tahoma"/>
        <charset val="134"/>
      </rPr>
      <t>400</t>
    </r>
    <r>
      <rPr>
        <sz val="11"/>
        <color theme="1"/>
        <rFont val="宋体"/>
        <charset val="134"/>
      </rPr>
      <t>元宝</t>
    </r>
  </si>
  <si>
    <r>
      <rPr>
        <sz val="11"/>
        <color theme="1"/>
        <rFont val="Tahoma"/>
        <charset val="134"/>
      </rPr>
      <t>800</t>
    </r>
    <r>
      <rPr>
        <sz val="11"/>
        <color theme="1"/>
        <rFont val="宋体"/>
        <charset val="134"/>
      </rPr>
      <t>元宝</t>
    </r>
  </si>
  <si>
    <r>
      <rPr>
        <sz val="11"/>
        <color theme="1"/>
        <rFont val="Tahoma"/>
        <charset val="134"/>
      </rPr>
      <t>1200</t>
    </r>
    <r>
      <rPr>
        <sz val="11"/>
        <color theme="1"/>
        <rFont val="宋体"/>
        <charset val="134"/>
      </rPr>
      <t>元宝</t>
    </r>
  </si>
  <si>
    <r>
      <rPr>
        <sz val="11"/>
        <color theme="1"/>
        <rFont val="Tahoma"/>
        <charset val="134"/>
      </rPr>
      <t>2000</t>
    </r>
    <r>
      <rPr>
        <sz val="11"/>
        <color theme="1"/>
        <rFont val="宋体"/>
        <charset val="134"/>
      </rPr>
      <t>元宝</t>
    </r>
  </si>
  <si>
    <t>月殇</t>
  </si>
  <si>
    <t>上兵伐谋</t>
  </si>
  <si>
    <t>以战去战</t>
  </si>
  <si>
    <t>战无不胜</t>
  </si>
</sst>
</file>

<file path=xl/styles.xml><?xml version="1.0" encoding="utf-8"?>
<styleSheet xmlns="http://schemas.openxmlformats.org/spreadsheetml/2006/main">
  <numFmts count="6">
    <numFmt numFmtId="176" formatCode="0_ "/>
    <numFmt numFmtId="44" formatCode="_ &quot;￥&quot;* #,##0.00_ ;_ &quot;￥&quot;* \-#,##0.00_ ;_ &quot;￥&quot;* &quot;-&quot;??_ ;_ @_ "/>
    <numFmt numFmtId="43" formatCode="_ * #,##0.00_ ;_ * \-#,##0.00_ ;_ * &quot;-&quot;??_ ;_ @_ "/>
    <numFmt numFmtId="42" formatCode="_ &quot;￥&quot;* #,##0_ ;_ &quot;￥&quot;* \-#,##0_ ;_ &quot;￥&quot;* &quot;-&quot;_ ;_ @_ "/>
    <numFmt numFmtId="41" formatCode="_ * #,##0_ ;_ * \-#,##0_ ;_ * &quot;-&quot;_ ;_ @_ "/>
    <numFmt numFmtId="177" formatCode="0.0%"/>
  </numFmts>
  <fonts count="72">
    <font>
      <sz val="11"/>
      <color theme="1"/>
      <name val="Tahoma"/>
      <charset val="134"/>
    </font>
    <font>
      <sz val="11"/>
      <color theme="1"/>
      <name val="宋体"/>
      <charset val="134"/>
    </font>
    <font>
      <b/>
      <sz val="18"/>
      <color rgb="FFFF0000"/>
      <name val="宋体"/>
      <charset val="134"/>
    </font>
    <font>
      <sz val="9"/>
      <color rgb="FF000000"/>
      <name val="Simsun"/>
      <charset val="134"/>
    </font>
    <font>
      <sz val="11"/>
      <color rgb="FFFF0000"/>
      <name val="宋体"/>
      <charset val="134"/>
    </font>
    <font>
      <sz val="11"/>
      <color rgb="FFFF0000"/>
      <name val="Tahoma"/>
      <charset val="134"/>
    </font>
    <font>
      <b/>
      <sz val="14"/>
      <color rgb="FFFF0000"/>
      <name val="宋体"/>
      <charset val="134"/>
    </font>
    <font>
      <b/>
      <sz val="10"/>
      <color theme="1"/>
      <name val="Tahoma"/>
      <charset val="134"/>
    </font>
    <font>
      <sz val="22"/>
      <color rgb="FFFF0000"/>
      <name val="宋体"/>
      <charset val="134"/>
    </font>
    <font>
      <sz val="22"/>
      <color rgb="FFFF0000"/>
      <name val="Tahoma"/>
      <charset val="134"/>
    </font>
    <font>
      <b/>
      <sz val="36"/>
      <color rgb="FF00B050"/>
      <name val="宋体"/>
      <charset val="134"/>
    </font>
    <font>
      <b/>
      <sz val="12"/>
      <color rgb="FFFF0000"/>
      <name val="宋体"/>
      <charset val="134"/>
    </font>
    <font>
      <b/>
      <sz val="22"/>
      <color rgb="FFFF0000"/>
      <name val="宋体"/>
      <charset val="134"/>
    </font>
    <font>
      <b/>
      <sz val="11"/>
      <color rgb="FFFF0000"/>
      <name val="宋体"/>
      <charset val="134"/>
    </font>
    <font>
      <sz val="12"/>
      <name val="宋体"/>
      <charset val="134"/>
    </font>
    <font>
      <sz val="12"/>
      <color rgb="FFFF0000"/>
      <name val="宋体"/>
      <charset val="134"/>
    </font>
    <font>
      <sz val="12"/>
      <color rgb="FF333333"/>
      <name val="宋体"/>
      <charset val="134"/>
    </font>
    <font>
      <sz val="9"/>
      <color rgb="FF333333"/>
      <name val="Arial"/>
      <charset val="134"/>
    </font>
    <font>
      <b/>
      <sz val="16"/>
      <color theme="1"/>
      <name val="宋体"/>
      <charset val="134"/>
    </font>
    <font>
      <b/>
      <sz val="16"/>
      <color theme="1"/>
      <name val="Tahoma"/>
      <charset val="134"/>
    </font>
    <font>
      <sz val="24"/>
      <color rgb="FFFF0000"/>
      <name val="宋体"/>
      <charset val="134"/>
    </font>
    <font>
      <sz val="24"/>
      <color rgb="FFFF0000"/>
      <name val="Tahoma"/>
      <charset val="134"/>
    </font>
    <font>
      <sz val="20"/>
      <color rgb="FFFF0000"/>
      <name val="宋体"/>
      <charset val="134"/>
    </font>
    <font>
      <b/>
      <sz val="11"/>
      <color theme="1"/>
      <name val="Tahoma"/>
      <charset val="134"/>
    </font>
    <font>
      <sz val="12"/>
      <color rgb="FF000000"/>
      <name val="Simsun"/>
      <charset val="134"/>
    </font>
    <font>
      <sz val="11"/>
      <color rgb="FF000000"/>
      <name val="Tahoma"/>
      <charset val="134"/>
    </font>
    <font>
      <b/>
      <sz val="11"/>
      <name val="宋体"/>
      <charset val="134"/>
    </font>
    <font>
      <sz val="11"/>
      <color rgb="FF9C6500"/>
      <name val="宋体"/>
      <charset val="134"/>
      <scheme val="minor"/>
    </font>
    <font>
      <sz val="11"/>
      <color rgb="FF00B050"/>
      <name val="Tahoma"/>
      <charset val="134"/>
    </font>
    <font>
      <b/>
      <sz val="11"/>
      <color rgb="FFFF0000"/>
      <name val="Tahoma"/>
      <charset val="134"/>
    </font>
    <font>
      <b/>
      <sz val="10"/>
      <color theme="1"/>
      <name val="宋体"/>
      <charset val="134"/>
    </font>
    <font>
      <u/>
      <sz val="11"/>
      <color theme="10"/>
      <name val="Tahoma"/>
      <charset val="134"/>
    </font>
    <font>
      <b/>
      <sz val="20"/>
      <color theme="1"/>
      <name val="宋体"/>
      <charset val="134"/>
    </font>
    <font>
      <b/>
      <sz val="20"/>
      <color rgb="FF00B0F0"/>
      <name val="宋体"/>
      <charset val="134"/>
    </font>
    <font>
      <b/>
      <sz val="20"/>
      <color rgb="FF00B050"/>
      <name val="宋体"/>
      <charset val="134"/>
    </font>
    <font>
      <b/>
      <sz val="20"/>
      <color rgb="FF7030A0"/>
      <name val="宋体"/>
      <charset val="134"/>
    </font>
    <font>
      <b/>
      <sz val="20"/>
      <color theme="5" tint="0.799981688894314"/>
      <name val="宋体"/>
      <charset val="134"/>
    </font>
    <font>
      <b/>
      <sz val="20"/>
      <color rgb="FFFFC000"/>
      <name val="宋体"/>
      <charset val="134"/>
    </font>
    <font>
      <b/>
      <sz val="20"/>
      <color rgb="FFFFFF00"/>
      <name val="宋体"/>
      <charset val="134"/>
    </font>
    <font>
      <b/>
      <sz val="20"/>
      <color rgb="FFC00000"/>
      <name val="宋体"/>
      <charset val="134"/>
    </font>
    <font>
      <b/>
      <sz val="20"/>
      <color rgb="FFFF0000"/>
      <name val="宋体"/>
      <charset val="134"/>
    </font>
    <font>
      <sz val="11"/>
      <color rgb="FF00B050"/>
      <name val="宋体"/>
      <charset val="134"/>
    </font>
    <font>
      <sz val="9"/>
      <color rgb="FF333333"/>
      <name val="宋体"/>
      <charset val="134"/>
    </font>
    <font>
      <b/>
      <sz val="10"/>
      <name val="宋体"/>
      <charset val="134"/>
    </font>
    <font>
      <b/>
      <sz val="10"/>
      <color rgb="FFFF0000"/>
      <name val="宋体"/>
      <charset val="134"/>
    </font>
    <font>
      <b/>
      <sz val="10"/>
      <name val="黑体"/>
      <charset val="134"/>
    </font>
    <font>
      <b/>
      <sz val="10"/>
      <color rgb="FFFF0000"/>
      <name val="黑体"/>
      <charset val="134"/>
    </font>
    <font>
      <sz val="11"/>
      <color rgb="FF333333"/>
      <name val="宋体"/>
      <charset val="134"/>
    </font>
    <font>
      <b/>
      <sz val="10"/>
      <color theme="3" tint="0.399975585192419"/>
      <name val="黑体"/>
      <charset val="134"/>
    </font>
    <font>
      <u/>
      <sz val="11"/>
      <color theme="10"/>
      <name val="宋体"/>
      <charset val="134"/>
    </font>
    <font>
      <u/>
      <sz val="11"/>
      <color rgb="FFFF0000"/>
      <name val="宋体"/>
      <charset val="134"/>
    </font>
    <font>
      <u/>
      <sz val="11"/>
      <color rgb="FFFF0000"/>
      <name val="Tahoma"/>
      <charset val="134"/>
    </font>
    <font>
      <sz val="28"/>
      <color rgb="FFFF0000"/>
      <name val="宋体"/>
      <charset val="134"/>
    </font>
    <font>
      <sz val="28"/>
      <color rgb="FFFF0000"/>
      <name val="Tahoma"/>
      <charset val="134"/>
    </font>
    <font>
      <sz val="11"/>
      <color theme="0"/>
      <name val="宋体"/>
      <charset val="0"/>
      <scheme val="minor"/>
    </font>
    <font>
      <b/>
      <sz val="11"/>
      <color rgb="FF3F3F3F"/>
      <name val="宋体"/>
      <charset val="0"/>
      <scheme val="minor"/>
    </font>
    <font>
      <b/>
      <sz val="13"/>
      <color theme="3"/>
      <name val="宋体"/>
      <charset val="134"/>
      <scheme val="minor"/>
    </font>
    <font>
      <sz val="11"/>
      <color rgb="FFFF0000"/>
      <name val="宋体"/>
      <charset val="0"/>
      <scheme val="minor"/>
    </font>
    <font>
      <sz val="11"/>
      <color theme="1"/>
      <name val="宋体"/>
      <charset val="134"/>
      <scheme val="minor"/>
    </font>
    <font>
      <sz val="11"/>
      <color theme="1"/>
      <name val="宋体"/>
      <charset val="0"/>
      <scheme val="minor"/>
    </font>
    <font>
      <b/>
      <sz val="15"/>
      <color theme="3"/>
      <name val="宋体"/>
      <charset val="134"/>
      <scheme val="minor"/>
    </font>
    <font>
      <sz val="11"/>
      <color rgb="FF3F3F76"/>
      <name val="宋体"/>
      <charset val="0"/>
      <scheme val="minor"/>
    </font>
    <font>
      <sz val="11"/>
      <color rgb="FF9C0006"/>
      <name val="宋体"/>
      <charset val="0"/>
      <scheme val="minor"/>
    </font>
    <font>
      <b/>
      <sz val="11"/>
      <color rgb="FFFFFFFF"/>
      <name val="宋体"/>
      <charset val="0"/>
      <scheme val="minor"/>
    </font>
    <font>
      <b/>
      <sz val="11"/>
      <color theme="3"/>
      <name val="宋体"/>
      <charset val="134"/>
      <scheme val="minor"/>
    </font>
    <font>
      <b/>
      <sz val="18"/>
      <color theme="3"/>
      <name val="宋体"/>
      <charset val="134"/>
      <scheme val="minor"/>
    </font>
    <font>
      <sz val="11"/>
      <color rgb="FF006100"/>
      <name val="宋体"/>
      <charset val="0"/>
      <scheme val="minor"/>
    </font>
    <font>
      <b/>
      <sz val="11"/>
      <color theme="1"/>
      <name val="宋体"/>
      <charset val="0"/>
      <scheme val="minor"/>
    </font>
    <font>
      <i/>
      <sz val="11"/>
      <color rgb="FF7F7F7F"/>
      <name val="宋体"/>
      <charset val="0"/>
      <scheme val="minor"/>
    </font>
    <font>
      <u/>
      <sz val="11"/>
      <color rgb="FF800080"/>
      <name val="宋体"/>
      <charset val="0"/>
      <scheme val="minor"/>
    </font>
    <font>
      <sz val="11"/>
      <color rgb="FFFA7D00"/>
      <name val="宋体"/>
      <charset val="0"/>
      <scheme val="minor"/>
    </font>
    <font>
      <b/>
      <sz val="11"/>
      <color rgb="FFFA7D00"/>
      <name val="宋体"/>
      <charset val="0"/>
      <scheme val="minor"/>
    </font>
  </fonts>
  <fills count="49">
    <fill>
      <patternFill patternType="none"/>
    </fill>
    <fill>
      <patternFill patternType="gray125"/>
    </fill>
    <fill>
      <patternFill patternType="solid">
        <fgColor rgb="FF92D050"/>
        <bgColor indexed="64"/>
      </patternFill>
    </fill>
    <fill>
      <patternFill patternType="solid">
        <fgColor rgb="FFFFFF00"/>
        <bgColor indexed="64"/>
      </patternFill>
    </fill>
    <fill>
      <patternFill patternType="solid">
        <fgColor theme="0"/>
        <bgColor indexed="64"/>
      </patternFill>
    </fill>
    <fill>
      <patternFill patternType="solid">
        <fgColor rgb="FF00B050"/>
        <bgColor indexed="64"/>
      </patternFill>
    </fill>
    <fill>
      <patternFill patternType="solid">
        <fgColor rgb="FF00B0F0"/>
        <bgColor indexed="64"/>
      </patternFill>
    </fill>
    <fill>
      <patternFill patternType="solid">
        <fgColor rgb="FF7030A0"/>
        <bgColor indexed="64"/>
      </patternFill>
    </fill>
    <fill>
      <patternFill patternType="solid">
        <fgColor rgb="FFFFC000"/>
        <bgColor indexed="64"/>
      </patternFill>
    </fill>
    <fill>
      <patternFill patternType="solid">
        <fgColor rgb="FFFF0000"/>
        <bgColor indexed="64"/>
      </patternFill>
    </fill>
    <fill>
      <patternFill patternType="solid">
        <fgColor rgb="FF002060"/>
        <bgColor indexed="64"/>
      </patternFill>
    </fill>
    <fill>
      <patternFill patternType="solid">
        <fgColor rgb="FF0070C0"/>
        <bgColor indexed="64"/>
      </patternFill>
    </fill>
    <fill>
      <patternFill patternType="solid">
        <fgColor rgb="FFC00000"/>
        <bgColor indexed="64"/>
      </patternFill>
    </fill>
    <fill>
      <patternFill patternType="solid">
        <fgColor rgb="FFFFEB9C"/>
        <bgColor indexed="64"/>
      </patternFill>
    </fill>
    <fill>
      <patternFill patternType="solid">
        <fgColor theme="7" tint="0.399975585192419"/>
        <bgColor indexed="64"/>
      </patternFill>
    </fill>
    <fill>
      <patternFill patternType="solid">
        <fgColor theme="6" tint="0.599993896298105"/>
        <bgColor indexed="64"/>
      </patternFill>
    </fill>
    <fill>
      <patternFill patternType="solid">
        <fgColor theme="4" tint="0.799981688894314"/>
        <bgColor indexed="64"/>
      </patternFill>
    </fill>
    <fill>
      <patternFill patternType="solid">
        <fgColor theme="5"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4"/>
        <bgColor indexed="64"/>
      </patternFill>
    </fill>
    <fill>
      <patternFill patternType="solid">
        <fgColor rgb="FFF2F2F2"/>
        <bgColor indexed="64"/>
      </patternFill>
    </fill>
    <fill>
      <patternFill patternType="solid">
        <fgColor theme="9" tint="0.599993896298105"/>
        <bgColor indexed="64"/>
      </patternFill>
    </fill>
    <fill>
      <patternFill patternType="solid">
        <fgColor rgb="FFFFFFCC"/>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8" tint="0.599993896298105"/>
        <bgColor indexed="64"/>
      </patternFill>
    </fill>
    <fill>
      <patternFill patternType="solid">
        <fgColor theme="7" tint="0.599993896298105"/>
        <bgColor indexed="64"/>
      </patternFill>
    </fill>
    <fill>
      <patternFill patternType="solid">
        <fgColor theme="5" tint="0.599993896298105"/>
        <bgColor indexed="64"/>
      </patternFill>
    </fill>
    <fill>
      <patternFill patternType="solid">
        <fgColor theme="4" tint="0.599993896298105"/>
        <bgColor indexed="64"/>
      </patternFill>
    </fill>
    <fill>
      <patternFill patternType="solid">
        <fgColor rgb="FFA5A5A5"/>
        <bgColor indexed="64"/>
      </patternFill>
    </fill>
    <fill>
      <patternFill patternType="solid">
        <fgColor rgb="FFC6EFCE"/>
        <bgColor indexed="64"/>
      </patternFill>
    </fill>
    <fill>
      <patternFill patternType="solid">
        <fgColor theme="9" tint="0.799981688894314"/>
        <bgColor indexed="64"/>
      </patternFill>
    </fill>
    <fill>
      <patternFill patternType="solid">
        <fgColor theme="6" tint="0.799981688894314"/>
        <bgColor indexed="64"/>
      </patternFill>
    </fill>
    <fill>
      <patternFill patternType="solid">
        <fgColor theme="9" tint="0.399975585192419"/>
        <bgColor indexed="64"/>
      </patternFill>
    </fill>
    <fill>
      <patternFill patternType="solid">
        <fgColor theme="6" tint="0.399975585192419"/>
        <bgColor indexed="64"/>
      </patternFill>
    </fill>
    <fill>
      <patternFill patternType="solid">
        <fgColor theme="9"/>
        <bgColor indexed="64"/>
      </patternFill>
    </fill>
    <fill>
      <patternFill patternType="solid">
        <fgColor theme="8"/>
        <bgColor indexed="64"/>
      </patternFill>
    </fill>
    <fill>
      <patternFill patternType="solid">
        <fgColor theme="6"/>
        <bgColor indexed="64"/>
      </patternFill>
    </fill>
    <fill>
      <patternFill patternType="solid">
        <fgColor theme="5"/>
        <bgColor indexed="64"/>
      </patternFill>
    </fill>
    <fill>
      <patternFill patternType="solid">
        <fgColor theme="8" tint="0.399975585192419"/>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theme="5" tint="0.399975585192419"/>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theme="4" tint="0.799981688894314"/>
        <bgColor indexed="64"/>
      </patternFill>
    </fill>
    <fill>
      <patternFill patternType="solid">
        <fgColor theme="8" tint="0.799981688894314"/>
        <bgColor indexed="64"/>
      </patternFill>
    </fill>
  </fills>
  <borders count="20">
    <border>
      <left/>
      <right/>
      <top/>
      <bottom/>
      <diagonal/>
    </border>
    <border>
      <left style="medium">
        <color auto="1"/>
      </left>
      <right/>
      <top style="medium">
        <color auto="1"/>
      </top>
      <bottom/>
      <diagonal/>
    </border>
    <border>
      <left/>
      <right style="medium">
        <color auto="1"/>
      </right>
      <top style="medium">
        <color auto="1"/>
      </top>
      <bottom/>
      <diagonal/>
    </border>
    <border>
      <left/>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style="medium">
        <color auto="1"/>
      </right>
      <top/>
      <bottom style="medium">
        <color auto="1"/>
      </bottom>
      <diagonal/>
    </border>
    <border>
      <left/>
      <right/>
      <top/>
      <bottom style="medium">
        <color auto="1"/>
      </bottom>
      <diagonal/>
    </border>
    <border>
      <left style="thin">
        <color auto="1"/>
      </left>
      <right style="thin">
        <color auto="1"/>
      </right>
      <top style="thin">
        <color auto="1"/>
      </top>
      <bottom style="thin">
        <color auto="1"/>
      </bottom>
      <diagonal/>
    </border>
    <border>
      <left/>
      <right/>
      <top style="medium">
        <color auto="1"/>
      </top>
      <bottom style="medium">
        <color auto="1"/>
      </bottom>
      <diagonal/>
    </border>
    <border>
      <left style="medium">
        <color auto="1"/>
      </left>
      <right/>
      <top style="medium">
        <color auto="1"/>
      </top>
      <bottom style="medium">
        <color auto="1"/>
      </bottom>
      <diagonal/>
    </border>
    <border>
      <left style="thin">
        <color rgb="FF3F3F3F"/>
      </left>
      <right style="thin">
        <color rgb="FF3F3F3F"/>
      </right>
      <top style="thin">
        <color rgb="FF3F3F3F"/>
      </top>
      <bottom style="thin">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right/>
      <top style="thin">
        <color theme="4"/>
      </top>
      <bottom style="double">
        <color theme="4"/>
      </bottom>
      <diagonal/>
    </border>
    <border>
      <left/>
      <right/>
      <top/>
      <bottom style="double">
        <color rgb="FFFF8001"/>
      </bottom>
      <diagonal/>
    </border>
  </borders>
  <cellStyleXfs count="57">
    <xf numFmtId="0" fontId="0" fillId="0" borderId="0"/>
    <xf numFmtId="42" fontId="58" fillId="0" borderId="0" applyFont="0" applyFill="0" applyBorder="0" applyAlignment="0" applyProtection="0">
      <alignment vertical="center"/>
    </xf>
    <xf numFmtId="0" fontId="59" fillId="34" borderId="0" applyNumberFormat="0" applyBorder="0" applyAlignment="0" applyProtection="0">
      <alignment vertical="center"/>
    </xf>
    <xf numFmtId="0" fontId="61" fillId="24" borderId="15" applyNumberFormat="0" applyAlignment="0" applyProtection="0">
      <alignment vertical="center"/>
    </xf>
    <xf numFmtId="44" fontId="58" fillId="0" borderId="0" applyFont="0" applyFill="0" applyBorder="0" applyAlignment="0" applyProtection="0">
      <alignment vertical="center"/>
    </xf>
    <xf numFmtId="41" fontId="58" fillId="0" borderId="0" applyFont="0" applyFill="0" applyBorder="0" applyAlignment="0" applyProtection="0">
      <alignment vertical="center"/>
    </xf>
    <xf numFmtId="0" fontId="59" fillId="25" borderId="0" applyNumberFormat="0" applyBorder="0" applyAlignment="0" applyProtection="0">
      <alignment vertical="center"/>
    </xf>
    <xf numFmtId="0" fontId="62" fillId="26" borderId="0" applyNumberFormat="0" applyBorder="0" applyAlignment="0" applyProtection="0">
      <alignment vertical="center"/>
    </xf>
    <xf numFmtId="43" fontId="58" fillId="0" borderId="0" applyFont="0" applyFill="0" applyBorder="0" applyAlignment="0" applyProtection="0">
      <alignment vertical="center"/>
    </xf>
    <xf numFmtId="0" fontId="54" fillId="36" borderId="0" applyNumberFormat="0" applyBorder="0" applyAlignment="0" applyProtection="0">
      <alignment vertical="center"/>
    </xf>
    <xf numFmtId="0" fontId="31" fillId="0" borderId="0" applyNumberFormat="0" applyFill="0" applyBorder="0" applyAlignment="0" applyProtection="0">
      <alignment vertical="top"/>
      <protection locked="0"/>
    </xf>
    <xf numFmtId="9" fontId="58" fillId="0" borderId="0" applyFont="0" applyFill="0" applyBorder="0" applyAlignment="0" applyProtection="0">
      <alignment vertical="center"/>
    </xf>
    <xf numFmtId="0" fontId="69" fillId="0" borderId="0" applyNumberFormat="0" applyFill="0" applyBorder="0" applyAlignment="0" applyProtection="0">
      <alignment vertical="center"/>
    </xf>
    <xf numFmtId="0" fontId="58" fillId="23" borderId="14" applyNumberFormat="0" applyFont="0" applyAlignment="0" applyProtection="0">
      <alignment vertical="center"/>
    </xf>
    <xf numFmtId="0" fontId="54" fillId="44" borderId="0" applyNumberFormat="0" applyBorder="0" applyAlignment="0" applyProtection="0">
      <alignment vertical="center"/>
    </xf>
    <xf numFmtId="0" fontId="64"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65" fillId="0" borderId="0" applyNumberFormat="0" applyFill="0" applyBorder="0" applyAlignment="0" applyProtection="0">
      <alignment vertical="center"/>
    </xf>
    <xf numFmtId="0" fontId="68" fillId="0" borderId="0" applyNumberFormat="0" applyFill="0" applyBorder="0" applyAlignment="0" applyProtection="0">
      <alignment vertical="center"/>
    </xf>
    <xf numFmtId="0" fontId="60" fillId="0" borderId="13" applyNumberFormat="0" applyFill="0" applyAlignment="0" applyProtection="0">
      <alignment vertical="center"/>
    </xf>
    <xf numFmtId="0" fontId="56" fillId="0" borderId="13" applyNumberFormat="0" applyFill="0" applyAlignment="0" applyProtection="0">
      <alignment vertical="center"/>
    </xf>
    <xf numFmtId="0" fontId="54" fillId="43" borderId="0" applyNumberFormat="0" applyBorder="0" applyAlignment="0" applyProtection="0">
      <alignment vertical="center"/>
    </xf>
    <xf numFmtId="0" fontId="64" fillId="0" borderId="17" applyNumberFormat="0" applyFill="0" applyAlignment="0" applyProtection="0">
      <alignment vertical="center"/>
    </xf>
    <xf numFmtId="0" fontId="54" fillId="42" borderId="0" applyNumberFormat="0" applyBorder="0" applyAlignment="0" applyProtection="0">
      <alignment vertical="center"/>
    </xf>
    <xf numFmtId="0" fontId="55" fillId="21" borderId="12" applyNumberFormat="0" applyAlignment="0" applyProtection="0">
      <alignment vertical="center"/>
    </xf>
    <xf numFmtId="0" fontId="71" fillId="21" borderId="15" applyNumberFormat="0" applyAlignment="0" applyProtection="0">
      <alignment vertical="center"/>
    </xf>
    <xf numFmtId="0" fontId="63" fillId="31" borderId="16" applyNumberFormat="0" applyAlignment="0" applyProtection="0">
      <alignment vertical="center"/>
    </xf>
    <xf numFmtId="0" fontId="59" fillId="33" borderId="0" applyNumberFormat="0" applyBorder="0" applyAlignment="0" applyProtection="0">
      <alignment vertical="center"/>
    </xf>
    <xf numFmtId="0" fontId="54" fillId="40" borderId="0" applyNumberFormat="0" applyBorder="0" applyAlignment="0" applyProtection="0">
      <alignment vertical="center"/>
    </xf>
    <xf numFmtId="0" fontId="70" fillId="0" borderId="19" applyNumberFormat="0" applyFill="0" applyAlignment="0" applyProtection="0">
      <alignment vertical="center"/>
    </xf>
    <xf numFmtId="0" fontId="67" fillId="0" borderId="18" applyNumberFormat="0" applyFill="0" applyAlignment="0" applyProtection="0">
      <alignment vertical="center"/>
    </xf>
    <xf numFmtId="0" fontId="66" fillId="32" borderId="0" applyNumberFormat="0" applyBorder="0" applyAlignment="0" applyProtection="0">
      <alignment vertical="center"/>
    </xf>
    <xf numFmtId="0" fontId="27" fillId="13" borderId="0" applyNumberFormat="0" applyBorder="0" applyAlignment="0" applyProtection="0">
      <alignment vertical="center"/>
    </xf>
    <xf numFmtId="0" fontId="59" fillId="48" borderId="0" applyNumberFormat="0" applyBorder="0" applyAlignment="0" applyProtection="0">
      <alignment vertical="center"/>
    </xf>
    <xf numFmtId="0" fontId="54" fillId="20" borderId="0" applyNumberFormat="0" applyBorder="0" applyAlignment="0" applyProtection="0">
      <alignment vertical="center"/>
    </xf>
    <xf numFmtId="0" fontId="14" fillId="0" borderId="0"/>
    <xf numFmtId="0" fontId="59" fillId="47" borderId="0" applyNumberFormat="0" applyBorder="0" applyAlignment="0" applyProtection="0">
      <alignment vertical="center"/>
    </xf>
    <xf numFmtId="0" fontId="59" fillId="30" borderId="0" applyNumberFormat="0" applyBorder="0" applyAlignment="0" applyProtection="0">
      <alignment vertical="center"/>
    </xf>
    <xf numFmtId="0" fontId="59" fillId="46" borderId="0" applyNumberFormat="0" applyBorder="0" applyAlignment="0" applyProtection="0">
      <alignment vertical="center"/>
    </xf>
    <xf numFmtId="0" fontId="59" fillId="29" borderId="0" applyNumberFormat="0" applyBorder="0" applyAlignment="0" applyProtection="0">
      <alignment vertical="center"/>
    </xf>
    <xf numFmtId="0" fontId="54" fillId="39" borderId="0" applyNumberFormat="0" applyBorder="0" applyAlignment="0" applyProtection="0">
      <alignment vertical="center"/>
    </xf>
    <xf numFmtId="0" fontId="14" fillId="0" borderId="0"/>
    <xf numFmtId="0" fontId="54" fillId="19" borderId="0" applyNumberFormat="0" applyBorder="0" applyAlignment="0" applyProtection="0">
      <alignment vertical="center"/>
    </xf>
    <xf numFmtId="0" fontId="59" fillId="45" borderId="0" applyNumberFormat="0" applyBorder="0" applyAlignment="0" applyProtection="0">
      <alignment vertical="center"/>
    </xf>
    <xf numFmtId="0" fontId="59" fillId="28" borderId="0" applyNumberFormat="0" applyBorder="0" applyAlignment="0" applyProtection="0">
      <alignment vertical="center"/>
    </xf>
    <xf numFmtId="0" fontId="54" fillId="38" borderId="0" applyNumberFormat="0" applyBorder="0" applyAlignment="0" applyProtection="0">
      <alignment vertical="center"/>
    </xf>
    <xf numFmtId="0" fontId="14" fillId="0" borderId="0"/>
    <xf numFmtId="0" fontId="59" fillId="27" borderId="0" applyNumberFormat="0" applyBorder="0" applyAlignment="0" applyProtection="0">
      <alignment vertical="center"/>
    </xf>
    <xf numFmtId="0" fontId="54" fillId="41" borderId="0" applyNumberFormat="0" applyBorder="0" applyAlignment="0" applyProtection="0">
      <alignment vertical="center"/>
    </xf>
    <xf numFmtId="0" fontId="54" fillId="37" borderId="0" applyNumberFormat="0" applyBorder="0" applyAlignment="0" applyProtection="0">
      <alignment vertical="center"/>
    </xf>
    <xf numFmtId="0" fontId="14" fillId="0" borderId="0"/>
    <xf numFmtId="0" fontId="59" fillId="22" borderId="0" applyNumberFormat="0" applyBorder="0" applyAlignment="0" applyProtection="0">
      <alignment vertical="center"/>
    </xf>
    <xf numFmtId="0" fontId="54" fillId="35" borderId="0" applyNumberFormat="0" applyBorder="0" applyAlignment="0" applyProtection="0">
      <alignment vertical="center"/>
    </xf>
    <xf numFmtId="0" fontId="14" fillId="0" borderId="0"/>
    <xf numFmtId="0" fontId="14" fillId="0" borderId="0"/>
    <xf numFmtId="0" fontId="14" fillId="0" borderId="0"/>
    <xf numFmtId="0" fontId="14" fillId="0" borderId="0"/>
  </cellStyleXfs>
  <cellXfs count="250">
    <xf numFmtId="0" fontId="0" fillId="0" borderId="0" xfId="0"/>
    <xf numFmtId="0" fontId="1" fillId="0" borderId="0" xfId="0" applyFont="1"/>
    <xf numFmtId="0" fontId="2" fillId="2" borderId="0" xfId="0" applyFont="1" applyFill="1"/>
    <xf numFmtId="0" fontId="2" fillId="3" borderId="0" xfId="0" applyFont="1" applyFill="1"/>
    <xf numFmtId="0" fontId="1" fillId="0" borderId="1" xfId="0" applyFont="1" applyBorder="1"/>
    <xf numFmtId="0" fontId="1" fillId="0" borderId="2" xfId="0" applyFont="1" applyBorder="1"/>
    <xf numFmtId="0" fontId="1" fillId="0" borderId="3" xfId="0" applyFont="1" applyBorder="1"/>
    <xf numFmtId="0" fontId="1" fillId="0" borderId="4" xfId="0" applyFont="1" applyBorder="1"/>
    <xf numFmtId="0" fontId="0" fillId="0" borderId="5" xfId="0" applyBorder="1"/>
    <xf numFmtId="0" fontId="1" fillId="0" borderId="0" xfId="0" applyFont="1" applyBorder="1"/>
    <xf numFmtId="0" fontId="1" fillId="0" borderId="5" xfId="0" applyFont="1" applyBorder="1"/>
    <xf numFmtId="0" fontId="1" fillId="0" borderId="6" xfId="0" applyFont="1" applyBorder="1"/>
    <xf numFmtId="0" fontId="0" fillId="0" borderId="7" xfId="0" applyBorder="1"/>
    <xf numFmtId="0" fontId="1" fillId="0" borderId="8" xfId="0" applyFont="1" applyBorder="1"/>
    <xf numFmtId="0" fontId="0" fillId="0" borderId="0" xfId="0" applyBorder="1"/>
    <xf numFmtId="0" fontId="1" fillId="0" borderId="0" xfId="0" applyFont="1" applyFill="1" applyBorder="1"/>
    <xf numFmtId="49" fontId="0" fillId="0" borderId="0" xfId="0" applyNumberFormat="1"/>
    <xf numFmtId="0" fontId="3" fillId="0" borderId="0" xfId="0" applyFont="1"/>
    <xf numFmtId="0" fontId="4" fillId="3" borderId="0" xfId="0" applyFont="1" applyFill="1"/>
    <xf numFmtId="0" fontId="0" fillId="3" borderId="0" xfId="0" applyFill="1"/>
    <xf numFmtId="176" fontId="0" fillId="0" borderId="0" xfId="0" applyNumberFormat="1" applyBorder="1"/>
    <xf numFmtId="176" fontId="0" fillId="0" borderId="5" xfId="0" applyNumberFormat="1" applyBorder="1"/>
    <xf numFmtId="176" fontId="0" fillId="0" borderId="8" xfId="0" applyNumberFormat="1" applyBorder="1"/>
    <xf numFmtId="176" fontId="0" fillId="0" borderId="7" xfId="0" applyNumberFormat="1" applyBorder="1"/>
    <xf numFmtId="9" fontId="0" fillId="0" borderId="0" xfId="0" applyNumberFormat="1"/>
    <xf numFmtId="20" fontId="1" fillId="0" borderId="0" xfId="0" applyNumberFormat="1" applyFont="1" applyAlignment="1"/>
    <xf numFmtId="0" fontId="1" fillId="4" borderId="1" xfId="0" applyFont="1" applyFill="1" applyBorder="1"/>
    <xf numFmtId="0" fontId="0" fillId="4" borderId="2" xfId="0" applyFill="1" applyBorder="1"/>
    <xf numFmtId="0" fontId="1" fillId="5" borderId="1" xfId="0" applyFont="1" applyFill="1" applyBorder="1"/>
    <xf numFmtId="0" fontId="0" fillId="5" borderId="2" xfId="0" applyFill="1" applyBorder="1"/>
    <xf numFmtId="0" fontId="1" fillId="6" borderId="1" xfId="0" applyFont="1" applyFill="1" applyBorder="1"/>
    <xf numFmtId="0" fontId="0" fillId="6" borderId="2" xfId="0" applyFill="1" applyBorder="1"/>
    <xf numFmtId="0" fontId="1" fillId="4" borderId="4" xfId="0" applyFont="1" applyFill="1" applyBorder="1"/>
    <xf numFmtId="0" fontId="1" fillId="4" borderId="5" xfId="0" applyFont="1" applyFill="1" applyBorder="1"/>
    <xf numFmtId="0" fontId="1" fillId="5" borderId="4" xfId="0" applyFont="1" applyFill="1" applyBorder="1"/>
    <xf numFmtId="0" fontId="1" fillId="5" borderId="5" xfId="0" applyFont="1" applyFill="1" applyBorder="1"/>
    <xf numFmtId="0" fontId="1" fillId="6" borderId="4" xfId="0" applyFont="1" applyFill="1" applyBorder="1"/>
    <xf numFmtId="0" fontId="1" fillId="6" borderId="5" xfId="0" applyFont="1" applyFill="1" applyBorder="1"/>
    <xf numFmtId="0" fontId="0" fillId="4" borderId="4" xfId="0" applyFill="1" applyBorder="1"/>
    <xf numFmtId="0" fontId="0" fillId="4" borderId="5" xfId="0" applyFill="1" applyBorder="1"/>
    <xf numFmtId="0" fontId="0" fillId="5" borderId="4" xfId="0" applyFill="1" applyBorder="1"/>
    <xf numFmtId="0" fontId="0" fillId="5" borderId="5" xfId="0" applyFill="1" applyBorder="1"/>
    <xf numFmtId="0" fontId="0" fillId="6" borderId="4" xfId="0" applyFill="1" applyBorder="1"/>
    <xf numFmtId="0" fontId="0" fillId="6" borderId="5" xfId="0" applyFill="1" applyBorder="1"/>
    <xf numFmtId="0" fontId="0" fillId="4" borderId="6" xfId="0" applyFill="1" applyBorder="1"/>
    <xf numFmtId="0" fontId="0" fillId="4" borderId="7" xfId="0" applyFill="1" applyBorder="1"/>
    <xf numFmtId="0" fontId="0" fillId="5" borderId="6" xfId="0" applyFill="1" applyBorder="1"/>
    <xf numFmtId="0" fontId="0" fillId="6" borderId="6" xfId="0" applyFill="1" applyBorder="1"/>
    <xf numFmtId="0" fontId="1" fillId="7" borderId="1" xfId="0" applyFont="1" applyFill="1" applyBorder="1"/>
    <xf numFmtId="0" fontId="0" fillId="7" borderId="2" xfId="0" applyFill="1" applyBorder="1"/>
    <xf numFmtId="0" fontId="1" fillId="8" borderId="1" xfId="0" applyFont="1" applyFill="1" applyBorder="1"/>
    <xf numFmtId="0" fontId="0" fillId="8" borderId="2" xfId="0" applyFill="1" applyBorder="1"/>
    <xf numFmtId="0" fontId="1" fillId="9" borderId="1" xfId="0" applyFont="1" applyFill="1" applyBorder="1"/>
    <xf numFmtId="0" fontId="0" fillId="9" borderId="2" xfId="0" applyFill="1" applyBorder="1"/>
    <xf numFmtId="0" fontId="1" fillId="7" borderId="4" xfId="0" applyFont="1" applyFill="1" applyBorder="1"/>
    <xf numFmtId="0" fontId="1" fillId="7" borderId="5" xfId="0" applyFont="1" applyFill="1" applyBorder="1"/>
    <xf numFmtId="0" fontId="1" fillId="8" borderId="4" xfId="0" applyFont="1" applyFill="1" applyBorder="1"/>
    <xf numFmtId="0" fontId="1" fillId="8" borderId="5" xfId="0" applyFont="1" applyFill="1" applyBorder="1"/>
    <xf numFmtId="0" fontId="1" fillId="9" borderId="4" xfId="0" applyFont="1" applyFill="1" applyBorder="1"/>
    <xf numFmtId="0" fontId="1" fillId="9" borderId="5" xfId="0" applyFont="1" applyFill="1" applyBorder="1"/>
    <xf numFmtId="0" fontId="0" fillId="7" borderId="4" xfId="0" applyFill="1" applyBorder="1"/>
    <xf numFmtId="0" fontId="0" fillId="7" borderId="5" xfId="0" applyFill="1" applyBorder="1"/>
    <xf numFmtId="0" fontId="0" fillId="8" borderId="4" xfId="0" applyFill="1" applyBorder="1"/>
    <xf numFmtId="0" fontId="0" fillId="8" borderId="5" xfId="0" applyFill="1" applyBorder="1"/>
    <xf numFmtId="0" fontId="0" fillId="9" borderId="4" xfId="0" applyFill="1" applyBorder="1"/>
    <xf numFmtId="0" fontId="0" fillId="9" borderId="5" xfId="0" applyFill="1" applyBorder="1"/>
    <xf numFmtId="0" fontId="0" fillId="7" borderId="6" xfId="0" applyFill="1" applyBorder="1"/>
    <xf numFmtId="0" fontId="0" fillId="7" borderId="7" xfId="0" applyFill="1" applyBorder="1"/>
    <xf numFmtId="0" fontId="0" fillId="8" borderId="6" xfId="0" applyFill="1" applyBorder="1"/>
    <xf numFmtId="0" fontId="0" fillId="8" borderId="7" xfId="0" applyFill="1" applyBorder="1"/>
    <xf numFmtId="0" fontId="0" fillId="9" borderId="6" xfId="0" applyFill="1" applyBorder="1"/>
    <xf numFmtId="0" fontId="0" fillId="9" borderId="7" xfId="0" applyFill="1" applyBorder="1"/>
    <xf numFmtId="0" fontId="1" fillId="8" borderId="1" xfId="0" applyFont="1" applyFill="1" applyBorder="1" applyAlignment="1">
      <alignment horizontal="left" vertical="center" wrapText="1" indent="1"/>
    </xf>
    <xf numFmtId="0" fontId="0" fillId="8" borderId="4" xfId="0" applyFill="1" applyBorder="1" applyAlignment="1">
      <alignment horizontal="left" vertical="center" wrapText="1" indent="1"/>
    </xf>
    <xf numFmtId="0" fontId="0" fillId="0" borderId="0" xfId="0" applyFill="1" applyBorder="1"/>
    <xf numFmtId="0" fontId="0" fillId="8" borderId="6" xfId="0" applyFill="1" applyBorder="1" applyAlignment="1">
      <alignment horizontal="left" vertical="center" wrapText="1" indent="1"/>
    </xf>
    <xf numFmtId="0" fontId="0" fillId="0" borderId="8" xfId="0" applyFill="1" applyBorder="1"/>
    <xf numFmtId="0" fontId="0" fillId="0" borderId="8" xfId="0" applyBorder="1"/>
    <xf numFmtId="0" fontId="4" fillId="8" borderId="0" xfId="0" applyFont="1" applyFill="1"/>
    <xf numFmtId="0" fontId="0" fillId="8" borderId="0" xfId="0" applyFill="1"/>
    <xf numFmtId="0" fontId="0" fillId="0" borderId="2" xfId="0" applyBorder="1"/>
    <xf numFmtId="0" fontId="0" fillId="0" borderId="0" xfId="0" applyFill="1"/>
    <xf numFmtId="0" fontId="4" fillId="0" borderId="0" xfId="0" applyFont="1"/>
    <xf numFmtId="0" fontId="5" fillId="0" borderId="0" xfId="0" applyFont="1"/>
    <xf numFmtId="0" fontId="1" fillId="0" borderId="0" xfId="0" applyFont="1" applyFill="1"/>
    <xf numFmtId="9" fontId="0" fillId="0" borderId="0" xfId="0" applyNumberFormat="1" applyFill="1"/>
    <xf numFmtId="0" fontId="6" fillId="0" borderId="0" xfId="0" applyFont="1" applyFill="1"/>
    <xf numFmtId="0" fontId="0" fillId="4" borderId="0" xfId="0" applyFill="1"/>
    <xf numFmtId="0" fontId="1" fillId="4" borderId="0" xfId="0" applyFont="1" applyFill="1"/>
    <xf numFmtId="0" fontId="7" fillId="4" borderId="0" xfId="0" applyFont="1" applyFill="1" applyAlignment="1">
      <alignment horizontal="left" wrapText="1"/>
    </xf>
    <xf numFmtId="0" fontId="0" fillId="4" borderId="0" xfId="0" applyFill="1" applyAlignment="1">
      <alignment wrapText="1"/>
    </xf>
    <xf numFmtId="20" fontId="7" fillId="4" borderId="0" xfId="0" applyNumberFormat="1" applyFont="1" applyFill="1" applyAlignment="1">
      <alignment horizontal="left" wrapText="1"/>
    </xf>
    <xf numFmtId="0" fontId="7" fillId="4" borderId="0" xfId="0" applyFont="1" applyFill="1"/>
    <xf numFmtId="0" fontId="8" fillId="3" borderId="0" xfId="0" applyFont="1" applyFill="1" applyAlignment="1">
      <alignment horizontal="center" vertical="center"/>
    </xf>
    <xf numFmtId="0" fontId="9" fillId="3" borderId="0" xfId="0" applyFont="1" applyFill="1" applyAlignment="1">
      <alignment horizontal="center" vertical="center"/>
    </xf>
    <xf numFmtId="0" fontId="1" fillId="0" borderId="0" xfId="0" applyFont="1" applyAlignment="1">
      <alignment horizontal="center"/>
    </xf>
    <xf numFmtId="0" fontId="0" fillId="0" borderId="0" xfId="0" applyAlignment="1">
      <alignment horizontal="center"/>
    </xf>
    <xf numFmtId="0" fontId="0" fillId="0" borderId="0" xfId="0" applyAlignment="1">
      <alignment horizontal="center" vertical="center" wrapText="1"/>
    </xf>
    <xf numFmtId="0" fontId="5" fillId="3" borderId="0" xfId="0" applyFont="1" applyFill="1"/>
    <xf numFmtId="0" fontId="10" fillId="0" borderId="0" xfId="0" applyFont="1"/>
    <xf numFmtId="0" fontId="11" fillId="3" borderId="0" xfId="0" applyFont="1" applyFill="1" applyAlignment="1"/>
    <xf numFmtId="0" fontId="12" fillId="3" borderId="0" xfId="0" applyFont="1" applyFill="1" applyAlignment="1"/>
    <xf numFmtId="0" fontId="12" fillId="3" borderId="0" xfId="0" applyFont="1" applyFill="1" applyAlignment="1">
      <alignment horizontal="center"/>
    </xf>
    <xf numFmtId="0" fontId="12" fillId="0" borderId="0" xfId="0" applyFont="1" applyFill="1" applyAlignment="1"/>
    <xf numFmtId="0" fontId="13" fillId="3" borderId="0" xfId="0" applyFont="1" applyFill="1"/>
    <xf numFmtId="0" fontId="1" fillId="2" borderId="0" xfId="0" applyFont="1" applyFill="1"/>
    <xf numFmtId="0" fontId="0" fillId="2" borderId="0" xfId="0" applyFill="1"/>
    <xf numFmtId="0" fontId="11" fillId="0" borderId="0" xfId="0" applyFont="1" applyFill="1" applyAlignment="1"/>
    <xf numFmtId="0" fontId="1" fillId="3" borderId="0" xfId="0" applyFont="1" applyFill="1"/>
    <xf numFmtId="58" fontId="0" fillId="0" borderId="0" xfId="0" applyNumberFormat="1"/>
    <xf numFmtId="0" fontId="1" fillId="0" borderId="0" xfId="0" applyFont="1" applyAlignment="1">
      <alignment horizontal="center" vertical="center" wrapText="1"/>
    </xf>
    <xf numFmtId="0" fontId="14" fillId="0" borderId="0" xfId="53"/>
    <xf numFmtId="0" fontId="14" fillId="0" borderId="0" xfId="53" applyFont="1"/>
    <xf numFmtId="0" fontId="14" fillId="0" borderId="0" xfId="53" applyFill="1"/>
    <xf numFmtId="0" fontId="15" fillId="3" borderId="0" xfId="53" applyFont="1" applyFill="1"/>
    <xf numFmtId="0" fontId="14" fillId="0" borderId="0" xfId="53" applyFont="1" applyAlignment="1">
      <alignment horizontal="center"/>
    </xf>
    <xf numFmtId="0" fontId="14" fillId="0" borderId="0" xfId="53" applyAlignment="1">
      <alignment horizontal="center"/>
    </xf>
    <xf numFmtId="0" fontId="16" fillId="0" borderId="0" xfId="53" applyFont="1"/>
    <xf numFmtId="0" fontId="14" fillId="0" borderId="0" xfId="53" applyNumberFormat="1" applyFont="1"/>
    <xf numFmtId="0" fontId="14" fillId="0" borderId="0" xfId="53" applyNumberFormat="1"/>
    <xf numFmtId="176" fontId="14" fillId="0" borderId="0" xfId="53" applyNumberFormat="1"/>
    <xf numFmtId="10" fontId="0" fillId="0" borderId="0" xfId="0" applyNumberFormat="1"/>
    <xf numFmtId="0" fontId="1" fillId="0" borderId="0" xfId="0" applyFont="1" applyAlignment="1">
      <alignment horizontal="center" wrapText="1"/>
    </xf>
    <xf numFmtId="0" fontId="17" fillId="0" borderId="0" xfId="0" applyFont="1"/>
    <xf numFmtId="0" fontId="0" fillId="0" borderId="0" xfId="0" applyAlignment="1">
      <alignment horizontal="center" vertical="center"/>
    </xf>
    <xf numFmtId="0" fontId="18" fillId="0" borderId="0" xfId="0" applyFont="1" applyAlignment="1">
      <alignment horizontal="left" vertical="center"/>
    </xf>
    <xf numFmtId="0" fontId="19" fillId="0" borderId="0" xfId="0" applyFont="1" applyAlignment="1">
      <alignment horizontal="center" vertical="center"/>
    </xf>
    <xf numFmtId="0" fontId="18" fillId="0" borderId="0" xfId="0" applyFont="1" applyAlignment="1">
      <alignment horizontal="center" vertical="center"/>
    </xf>
    <xf numFmtId="0" fontId="1" fillId="0" borderId="9" xfId="0" applyFont="1" applyBorder="1" applyAlignment="1">
      <alignment horizontal="center"/>
    </xf>
    <xf numFmtId="0" fontId="1" fillId="0" borderId="9" xfId="0" applyFont="1" applyBorder="1" applyAlignment="1">
      <alignment horizontal="center" vertical="center"/>
    </xf>
    <xf numFmtId="0" fontId="1" fillId="0" borderId="0" xfId="0" applyFont="1" applyAlignment="1">
      <alignment horizontal="center" vertical="center"/>
    </xf>
    <xf numFmtId="0" fontId="0" fillId="0" borderId="9" xfId="0" applyBorder="1" applyAlignment="1">
      <alignment horizontal="center"/>
    </xf>
    <xf numFmtId="0" fontId="1" fillId="0" borderId="9" xfId="0" applyFont="1" applyBorder="1"/>
    <xf numFmtId="0" fontId="20" fillId="3" borderId="0" xfId="0" applyFont="1" applyFill="1" applyAlignment="1">
      <alignment horizontal="center"/>
    </xf>
    <xf numFmtId="0" fontId="21" fillId="3" borderId="0" xfId="0" applyFont="1" applyFill="1" applyAlignment="1">
      <alignment horizontal="center"/>
    </xf>
    <xf numFmtId="0" fontId="22" fillId="3" borderId="0" xfId="0" applyFont="1" applyFill="1" applyAlignment="1">
      <alignment horizontal="center" wrapText="1"/>
    </xf>
    <xf numFmtId="0" fontId="22" fillId="0" borderId="0" xfId="0" applyFont="1"/>
    <xf numFmtId="0" fontId="4" fillId="3" borderId="0" xfId="0" applyFont="1" applyFill="1" applyAlignment="1">
      <alignment horizontal="left" vertical="center"/>
    </xf>
    <xf numFmtId="0" fontId="1" fillId="0" borderId="0" xfId="0" applyFont="1" applyAlignment="1">
      <alignment horizontal="left" vertical="center"/>
    </xf>
    <xf numFmtId="0" fontId="23" fillId="0" borderId="0" xfId="0" applyFont="1"/>
    <xf numFmtId="177" fontId="0" fillId="0" borderId="0" xfId="0" applyNumberFormat="1"/>
    <xf numFmtId="0" fontId="6" fillId="3" borderId="0" xfId="0" applyFont="1" applyFill="1"/>
    <xf numFmtId="176" fontId="0" fillId="0" borderId="0" xfId="0" applyNumberFormat="1"/>
    <xf numFmtId="0" fontId="1" fillId="7" borderId="0" xfId="0" applyFont="1" applyFill="1"/>
    <xf numFmtId="0" fontId="0" fillId="7" borderId="0" xfId="0" applyFill="1"/>
    <xf numFmtId="0" fontId="1" fillId="10" borderId="0" xfId="0" applyFont="1" applyFill="1"/>
    <xf numFmtId="0" fontId="0" fillId="10" borderId="0" xfId="0" applyFill="1"/>
    <xf numFmtId="0" fontId="1" fillId="11" borderId="0" xfId="0" applyFont="1" applyFill="1"/>
    <xf numFmtId="0" fontId="0" fillId="11" borderId="0" xfId="0" applyFill="1"/>
    <xf numFmtId="0" fontId="1" fillId="6" borderId="0" xfId="0" applyFont="1" applyFill="1"/>
    <xf numFmtId="0" fontId="0" fillId="6" borderId="0" xfId="0" applyFill="1"/>
    <xf numFmtId="0" fontId="1" fillId="5" borderId="0" xfId="0" applyFont="1" applyFill="1"/>
    <xf numFmtId="0" fontId="0" fillId="5" borderId="0" xfId="0" applyFill="1"/>
    <xf numFmtId="0" fontId="1" fillId="8" borderId="0" xfId="0" applyFont="1" applyFill="1"/>
    <xf numFmtId="0" fontId="1" fillId="9" borderId="0" xfId="0" applyFont="1" applyFill="1"/>
    <xf numFmtId="0" fontId="0" fillId="9" borderId="0" xfId="0" applyFill="1"/>
    <xf numFmtId="0" fontId="1" fillId="12" borderId="0" xfId="0" applyFont="1" applyFill="1"/>
    <xf numFmtId="0" fontId="0" fillId="12" borderId="0" xfId="0" applyFill="1"/>
    <xf numFmtId="0" fontId="24" fillId="0" borderId="0" xfId="0" applyFont="1"/>
    <xf numFmtId="49" fontId="0" fillId="0" borderId="0" xfId="0" applyNumberFormat="1" applyAlignment="1">
      <alignment wrapText="1"/>
    </xf>
    <xf numFmtId="0" fontId="25" fillId="0" borderId="0" xfId="0" applyFont="1"/>
    <xf numFmtId="0" fontId="26" fillId="0" borderId="0" xfId="0" applyFont="1" applyFill="1"/>
    <xf numFmtId="0" fontId="0" fillId="0" borderId="0" xfId="0" applyAlignment="1">
      <alignment wrapText="1"/>
    </xf>
    <xf numFmtId="0" fontId="27" fillId="13" borderId="0" xfId="32" applyAlignment="1"/>
    <xf numFmtId="0" fontId="0" fillId="3" borderId="10" xfId="0" applyFill="1" applyBorder="1"/>
    <xf numFmtId="0" fontId="28" fillId="3" borderId="10" xfId="0" applyFont="1" applyFill="1" applyBorder="1"/>
    <xf numFmtId="0" fontId="13" fillId="3" borderId="0" xfId="0" applyFont="1" applyFill="1" applyAlignment="1">
      <alignment horizontal="center"/>
    </xf>
    <xf numFmtId="0" fontId="29" fillId="3" borderId="0" xfId="0" applyFont="1" applyFill="1" applyAlignment="1">
      <alignment horizontal="center"/>
    </xf>
    <xf numFmtId="0" fontId="29" fillId="7" borderId="0" xfId="0" applyFont="1" applyFill="1" applyAlignment="1">
      <alignment horizontal="center"/>
    </xf>
    <xf numFmtId="0" fontId="30" fillId="0" borderId="0" xfId="0" applyFont="1"/>
    <xf numFmtId="0" fontId="30" fillId="7" borderId="0" xfId="0" applyFont="1" applyFill="1"/>
    <xf numFmtId="0" fontId="31" fillId="0" borderId="0" xfId="10" applyAlignment="1" applyProtection="1"/>
    <xf numFmtId="0" fontId="32" fillId="0" borderId="0" xfId="0" applyFont="1"/>
    <xf numFmtId="0" fontId="33" fillId="0" borderId="0" xfId="0" applyFont="1"/>
    <xf numFmtId="0" fontId="34" fillId="0" borderId="0" xfId="0" applyFont="1"/>
    <xf numFmtId="0" fontId="35" fillId="0" borderId="0" xfId="0" applyFont="1"/>
    <xf numFmtId="0" fontId="36" fillId="0" borderId="0" xfId="0" applyFont="1"/>
    <xf numFmtId="0" fontId="37" fillId="0" borderId="0" xfId="0" applyFont="1"/>
    <xf numFmtId="0" fontId="38" fillId="0" borderId="0" xfId="0" applyFont="1" applyFill="1"/>
    <xf numFmtId="0" fontId="39" fillId="0" borderId="0" xfId="0" applyFont="1"/>
    <xf numFmtId="0" fontId="40" fillId="0" borderId="0" xfId="0" applyFont="1"/>
    <xf numFmtId="0" fontId="13" fillId="5" borderId="0" xfId="0" applyFont="1" applyFill="1" applyAlignment="1">
      <alignment horizontal="center"/>
    </xf>
    <xf numFmtId="0" fontId="13" fillId="7" borderId="0" xfId="0" applyFont="1" applyFill="1" applyAlignment="1">
      <alignment horizontal="center"/>
    </xf>
    <xf numFmtId="0" fontId="0" fillId="3" borderId="11" xfId="0" applyFill="1" applyBorder="1" applyAlignment="1">
      <alignment horizontal="center"/>
    </xf>
    <xf numFmtId="0" fontId="1" fillId="3" borderId="10" xfId="0" applyFont="1" applyFill="1" applyBorder="1"/>
    <xf numFmtId="0" fontId="0" fillId="0" borderId="0" xfId="0" applyFill="1" applyBorder="1" applyAlignment="1">
      <alignment horizontal="center"/>
    </xf>
    <xf numFmtId="0" fontId="0" fillId="0" borderId="3" xfId="0" applyFill="1" applyBorder="1" applyAlignment="1"/>
    <xf numFmtId="0" fontId="1" fillId="0" borderId="0" xfId="0" applyFont="1" applyFill="1" applyBorder="1" applyAlignment="1"/>
    <xf numFmtId="0" fontId="0" fillId="0" borderId="0" xfId="0" applyFill="1" applyBorder="1" applyAlignment="1"/>
    <xf numFmtId="0" fontId="41" fillId="3" borderId="11" xfId="0" applyFont="1" applyFill="1" applyBorder="1" applyAlignment="1">
      <alignment horizontal="center"/>
    </xf>
    <xf numFmtId="0" fontId="41" fillId="3" borderId="10" xfId="0" applyFont="1" applyFill="1" applyBorder="1"/>
    <xf numFmtId="0" fontId="41" fillId="3" borderId="10" xfId="0" applyFont="1" applyFill="1" applyBorder="1" applyAlignment="1">
      <alignment horizontal="center"/>
    </xf>
    <xf numFmtId="0" fontId="42" fillId="0" borderId="0" xfId="0" applyFont="1" applyAlignment="1">
      <alignment horizontal="center"/>
    </xf>
    <xf numFmtId="0" fontId="17" fillId="0" borderId="0" xfId="0" applyFont="1" applyAlignment="1">
      <alignment horizontal="center"/>
    </xf>
    <xf numFmtId="0" fontId="43" fillId="0" borderId="0" xfId="53" applyFont="1"/>
    <xf numFmtId="0" fontId="44" fillId="14" borderId="0" xfId="53" applyFont="1" applyFill="1"/>
    <xf numFmtId="0" fontId="1" fillId="0" borderId="0" xfId="0" applyFont="1" applyAlignment="1">
      <alignment horizontal="right"/>
    </xf>
    <xf numFmtId="0" fontId="45" fillId="15" borderId="0" xfId="53" applyFont="1" applyFill="1"/>
    <xf numFmtId="0" fontId="46" fillId="15" borderId="0" xfId="53" applyFont="1" applyFill="1"/>
    <xf numFmtId="0" fontId="47" fillId="0" borderId="0" xfId="0" applyFont="1"/>
    <xf numFmtId="0" fontId="48" fillId="15" borderId="0" xfId="53" applyFont="1" applyFill="1"/>
    <xf numFmtId="0" fontId="22" fillId="5" borderId="0" xfId="0" applyFont="1" applyFill="1" applyAlignment="1">
      <alignment horizontal="center"/>
    </xf>
    <xf numFmtId="0" fontId="1" fillId="0" borderId="0" xfId="0" applyFont="1" applyAlignment="1">
      <alignment wrapText="1"/>
    </xf>
    <xf numFmtId="0" fontId="4" fillId="16" borderId="0" xfId="0" applyFont="1" applyFill="1" applyAlignment="1">
      <alignment wrapText="1"/>
    </xf>
    <xf numFmtId="0" fontId="1" fillId="16" borderId="0" xfId="0" applyFont="1" applyFill="1" applyAlignment="1">
      <alignment wrapText="1"/>
    </xf>
    <xf numFmtId="0" fontId="1" fillId="16" borderId="0" xfId="0" applyFont="1" applyFill="1"/>
    <xf numFmtId="0" fontId="4" fillId="5" borderId="0" xfId="0" applyFont="1" applyFill="1" applyAlignment="1">
      <alignment wrapText="1"/>
    </xf>
    <xf numFmtId="0" fontId="1" fillId="0" borderId="0" xfId="0" applyFont="1" applyFill="1" applyAlignment="1">
      <alignment wrapText="1"/>
    </xf>
    <xf numFmtId="0" fontId="0" fillId="0" borderId="0" xfId="0" applyFill="1" applyAlignment="1">
      <alignment wrapText="1"/>
    </xf>
    <xf numFmtId="0" fontId="1" fillId="5" borderId="0" xfId="0" applyFont="1" applyFill="1" applyAlignment="1">
      <alignment wrapText="1"/>
    </xf>
    <xf numFmtId="0" fontId="0" fillId="16" borderId="0" xfId="0" applyFill="1" applyAlignment="1">
      <alignment horizontal="center"/>
    </xf>
    <xf numFmtId="9" fontId="0" fillId="16" borderId="0" xfId="0" applyNumberFormat="1" applyFill="1" applyAlignment="1">
      <alignment horizontal="center"/>
    </xf>
    <xf numFmtId="0" fontId="0" fillId="5" borderId="0" xfId="0" applyFill="1" applyAlignment="1">
      <alignment horizontal="center"/>
    </xf>
    <xf numFmtId="0" fontId="1" fillId="16" borderId="0" xfId="0" applyFont="1" applyFill="1" applyAlignment="1">
      <alignment horizontal="left" wrapText="1"/>
    </xf>
    <xf numFmtId="0" fontId="4" fillId="17" borderId="0" xfId="0" applyFont="1" applyFill="1" applyAlignment="1">
      <alignment horizontal="center" wrapText="1"/>
    </xf>
    <xf numFmtId="0" fontId="1" fillId="17" borderId="0" xfId="0" applyFont="1" applyFill="1" applyAlignment="1">
      <alignment horizontal="center" wrapText="1"/>
    </xf>
    <xf numFmtId="0" fontId="0" fillId="17" borderId="0" xfId="0" applyFill="1" applyAlignment="1">
      <alignment horizontal="center"/>
    </xf>
    <xf numFmtId="0" fontId="1" fillId="0" borderId="0" xfId="0" applyFont="1" applyAlignment="1">
      <alignment horizontal="left" wrapText="1"/>
    </xf>
    <xf numFmtId="0" fontId="0" fillId="0" borderId="0" xfId="0" applyAlignment="1">
      <alignment horizontal="left" wrapText="1"/>
    </xf>
    <xf numFmtId="0" fontId="0" fillId="0" borderId="1" xfId="0" applyBorder="1"/>
    <xf numFmtId="0" fontId="0" fillId="0" borderId="3" xfId="0" applyBorder="1"/>
    <xf numFmtId="0" fontId="0" fillId="4" borderId="3" xfId="0" applyFill="1" applyBorder="1"/>
    <xf numFmtId="0" fontId="0" fillId="0" borderId="4" xfId="0" applyBorder="1"/>
    <xf numFmtId="0" fontId="0" fillId="4" borderId="0" xfId="0" applyFill="1" applyBorder="1"/>
    <xf numFmtId="0" fontId="1" fillId="4" borderId="0" xfId="0" applyFont="1" applyFill="1" applyBorder="1"/>
    <xf numFmtId="0" fontId="0" fillId="0" borderId="6" xfId="0" applyBorder="1"/>
    <xf numFmtId="0" fontId="0" fillId="4" borderId="8" xfId="0" applyFill="1" applyBorder="1"/>
    <xf numFmtId="0" fontId="1" fillId="4" borderId="3" xfId="0" applyFont="1" applyFill="1" applyBorder="1"/>
    <xf numFmtId="0" fontId="1" fillId="4" borderId="1" xfId="0" applyFont="1" applyFill="1" applyBorder="1" applyAlignment="1">
      <alignment horizontal="center" vertical="center" textRotation="255"/>
    </xf>
    <xf numFmtId="0" fontId="0" fillId="4" borderId="2" xfId="0" applyFill="1" applyBorder="1" applyAlignment="1">
      <alignment horizontal="center" vertical="center" textRotation="255"/>
    </xf>
    <xf numFmtId="0" fontId="0" fillId="4" borderId="4" xfId="0" applyFill="1" applyBorder="1" applyAlignment="1">
      <alignment horizontal="center" vertical="center" textRotation="255"/>
    </xf>
    <xf numFmtId="0" fontId="0" fillId="4" borderId="5" xfId="0" applyFill="1" applyBorder="1" applyAlignment="1">
      <alignment horizontal="center" vertical="center" textRotation="255"/>
    </xf>
    <xf numFmtId="0" fontId="1" fillId="4" borderId="0" xfId="0" applyFont="1" applyFill="1" applyBorder="1" applyAlignment="1">
      <alignment horizontal="center"/>
    </xf>
    <xf numFmtId="0" fontId="0" fillId="4" borderId="6" xfId="0" applyFill="1" applyBorder="1" applyAlignment="1">
      <alignment horizontal="center" vertical="center" textRotation="255"/>
    </xf>
    <xf numFmtId="0" fontId="0" fillId="4" borderId="7" xfId="0" applyFill="1" applyBorder="1" applyAlignment="1">
      <alignment horizontal="center" vertical="center" textRotation="255"/>
    </xf>
    <xf numFmtId="0" fontId="1" fillId="3" borderId="0" xfId="0" applyFont="1" applyFill="1" applyAlignment="1">
      <alignment horizontal="center"/>
    </xf>
    <xf numFmtId="0" fontId="0" fillId="3" borderId="0" xfId="0" applyFill="1" applyAlignment="1">
      <alignment horizontal="center"/>
    </xf>
    <xf numFmtId="0" fontId="1" fillId="16" borderId="0" xfId="0" applyFont="1" applyFill="1" applyAlignment="1">
      <alignment horizontal="center" vertical="center"/>
    </xf>
    <xf numFmtId="0" fontId="0" fillId="16" borderId="0" xfId="0" applyFill="1" applyAlignment="1">
      <alignment horizontal="center" vertical="center"/>
    </xf>
    <xf numFmtId="0" fontId="1" fillId="18" borderId="0" xfId="0" applyFont="1" applyFill="1" applyAlignment="1">
      <alignment horizontal="center" vertical="center"/>
    </xf>
    <xf numFmtId="0" fontId="0" fillId="18" borderId="0" xfId="0" applyFill="1" applyAlignment="1">
      <alignment horizontal="center" vertical="center"/>
    </xf>
    <xf numFmtId="0" fontId="0" fillId="0" borderId="0" xfId="0" applyAlignment="1">
      <alignment vertical="center"/>
    </xf>
    <xf numFmtId="0" fontId="5" fillId="0" borderId="0" xfId="0" applyFont="1"/>
    <xf numFmtId="0" fontId="49" fillId="0" borderId="0" xfId="10" applyFont="1" applyAlignment="1" applyProtection="1"/>
    <xf numFmtId="0" fontId="50" fillId="0" borderId="0" xfId="10" applyFont="1" applyAlignment="1" applyProtection="1"/>
    <xf numFmtId="0" fontId="51" fillId="0" borderId="0" xfId="10" applyFont="1" applyAlignment="1" applyProtection="1"/>
    <xf numFmtId="0" fontId="4" fillId="0" borderId="0" xfId="0" applyFont="1" applyAlignment="1">
      <alignment horizontal="center" vertical="center" wrapText="1"/>
    </xf>
    <xf numFmtId="0" fontId="5" fillId="0" borderId="0" xfId="0" applyFont="1" applyAlignment="1">
      <alignment horizontal="center" vertical="center" wrapText="1"/>
    </xf>
    <xf numFmtId="0" fontId="52" fillId="3" borderId="0" xfId="0" applyFont="1" applyFill="1" applyAlignment="1">
      <alignment horizontal="center" vertical="top" wrapText="1"/>
    </xf>
    <xf numFmtId="0" fontId="53" fillId="3" borderId="0" xfId="0" applyFont="1" applyFill="1" applyAlignment="1">
      <alignment horizontal="center" vertical="top" wrapText="1"/>
    </xf>
  </cellXfs>
  <cellStyles count="57">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常规 2 2 2" xfId="35"/>
    <cellStyle name="20% - 强调文字颜色 1" xfId="36" builtinId="30"/>
    <cellStyle name="40% - 强调文字颜色 1" xfId="37" builtinId="31"/>
    <cellStyle name="20% - 强调文字颜色 2" xfId="38" builtinId="34"/>
    <cellStyle name="40% - 强调文字颜色 2" xfId="39" builtinId="35"/>
    <cellStyle name="强调文字颜色 3" xfId="40" builtinId="37"/>
    <cellStyle name="常规 3 2" xfId="41"/>
    <cellStyle name="强调文字颜色 4" xfId="42" builtinId="41"/>
    <cellStyle name="20% - 强调文字颜色 4" xfId="43" builtinId="42"/>
    <cellStyle name="40% - 强调文字颜色 4" xfId="44" builtinId="43"/>
    <cellStyle name="强调文字颜色 5" xfId="45" builtinId="45"/>
    <cellStyle name="常规 2 2" xfId="46"/>
    <cellStyle name="40% - 强调文字颜色 5" xfId="47" builtinId="47"/>
    <cellStyle name="60% - 强调文字颜色 5" xfId="48" builtinId="48"/>
    <cellStyle name="强调文字颜色 6" xfId="49" builtinId="49"/>
    <cellStyle name="常规 2 3" xfId="50"/>
    <cellStyle name="40% - 强调文字颜色 6" xfId="51" builtinId="51"/>
    <cellStyle name="60% - 强调文字颜色 6" xfId="52" builtinId="52"/>
    <cellStyle name="常规 2" xfId="53"/>
    <cellStyle name="常规 3" xfId="54"/>
    <cellStyle name="常规 4" xfId="55"/>
    <cellStyle name="常规 5" xfId="56"/>
  </cellStyles>
  <tableStyles count="0" defaultTableStyle="TableStyleMedium9"/>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4" Type="http://schemas.openxmlformats.org/officeDocument/2006/relationships/sharedStrings" Target="sharedStrings.xml"/><Relationship Id="rId43" Type="http://schemas.openxmlformats.org/officeDocument/2006/relationships/styles" Target="styles.xml"/><Relationship Id="rId42" Type="http://schemas.openxmlformats.org/officeDocument/2006/relationships/theme" Target="theme/theme1.xml"/><Relationship Id="rId41" Type="http://schemas.openxmlformats.org/officeDocument/2006/relationships/worksheet" Target="worksheets/sheet41.xml"/><Relationship Id="rId40" Type="http://schemas.openxmlformats.org/officeDocument/2006/relationships/worksheet" Target="worksheets/sheet40.xml"/><Relationship Id="rId4" Type="http://schemas.openxmlformats.org/officeDocument/2006/relationships/worksheet" Target="worksheets/sheet4.xml"/><Relationship Id="rId39" Type="http://schemas.openxmlformats.org/officeDocument/2006/relationships/worksheet" Target="worksheets/sheet39.xml"/><Relationship Id="rId38" Type="http://schemas.openxmlformats.org/officeDocument/2006/relationships/worksheet" Target="worksheets/sheet38.xml"/><Relationship Id="rId37" Type="http://schemas.openxmlformats.org/officeDocument/2006/relationships/worksheet" Target="worksheets/sheet37.xml"/><Relationship Id="rId36" Type="http://schemas.openxmlformats.org/officeDocument/2006/relationships/worksheet" Target="worksheets/sheet36.xml"/><Relationship Id="rId35" Type="http://schemas.openxmlformats.org/officeDocument/2006/relationships/worksheet" Target="worksheets/sheet35.xml"/><Relationship Id="rId34" Type="http://schemas.openxmlformats.org/officeDocument/2006/relationships/worksheet" Target="worksheets/sheet34.xml"/><Relationship Id="rId33" Type="http://schemas.openxmlformats.org/officeDocument/2006/relationships/worksheet" Target="worksheets/sheet33.xml"/><Relationship Id="rId32" Type="http://schemas.openxmlformats.org/officeDocument/2006/relationships/worksheet" Target="worksheets/sheet32.xml"/><Relationship Id="rId31" Type="http://schemas.openxmlformats.org/officeDocument/2006/relationships/worksheet" Target="worksheets/sheet31.xml"/><Relationship Id="rId30" Type="http://schemas.openxmlformats.org/officeDocument/2006/relationships/worksheet" Target="worksheets/sheet30.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34.png"/></Relationships>
</file>

<file path=xl/drawings/_rels/drawing13.xml.rels><?xml version="1.0" encoding="UTF-8" standalone="yes"?>
<Relationships xmlns="http://schemas.openxmlformats.org/package/2006/relationships"><Relationship Id="rId9" Type="http://schemas.openxmlformats.org/officeDocument/2006/relationships/image" Target="../media/image43.png"/><Relationship Id="rId8" Type="http://schemas.openxmlformats.org/officeDocument/2006/relationships/image" Target="../media/image42.png"/><Relationship Id="rId7" Type="http://schemas.openxmlformats.org/officeDocument/2006/relationships/image" Target="../media/image41.png"/><Relationship Id="rId6" Type="http://schemas.openxmlformats.org/officeDocument/2006/relationships/image" Target="../media/image40.png"/><Relationship Id="rId5" Type="http://schemas.openxmlformats.org/officeDocument/2006/relationships/image" Target="../media/image39.png"/><Relationship Id="rId4" Type="http://schemas.openxmlformats.org/officeDocument/2006/relationships/image" Target="../media/image38.png"/><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s>
</file>

<file path=xl/drawings/_rels/drawing15.xml.rels><?xml version="1.0" encoding="UTF-8" standalone="yes"?>
<Relationships xmlns="http://schemas.openxmlformats.org/package/2006/relationships"><Relationship Id="rId9" Type="http://schemas.openxmlformats.org/officeDocument/2006/relationships/image" Target="../media/image55.png"/><Relationship Id="rId8" Type="http://schemas.openxmlformats.org/officeDocument/2006/relationships/image" Target="../media/image54.png"/><Relationship Id="rId7" Type="http://schemas.openxmlformats.org/officeDocument/2006/relationships/image" Target="../media/image53.png"/><Relationship Id="rId6" Type="http://schemas.openxmlformats.org/officeDocument/2006/relationships/image" Target="../media/image52.png"/><Relationship Id="rId5" Type="http://schemas.openxmlformats.org/officeDocument/2006/relationships/image" Target="../media/image51.png"/><Relationship Id="rId4" Type="http://schemas.openxmlformats.org/officeDocument/2006/relationships/image" Target="../media/image50.png"/><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56.png"/></Relationships>
</file>

<file path=xl/drawings/_rels/drawing17.xml.rels><?xml version="1.0" encoding="UTF-8" standalone="yes"?>
<Relationships xmlns="http://schemas.openxmlformats.org/package/2006/relationships"><Relationship Id="rId9" Type="http://schemas.openxmlformats.org/officeDocument/2006/relationships/image" Target="../media/image65.png"/><Relationship Id="rId8" Type="http://schemas.openxmlformats.org/officeDocument/2006/relationships/image" Target="../media/image64.png"/><Relationship Id="rId7" Type="http://schemas.openxmlformats.org/officeDocument/2006/relationships/image" Target="../media/image63.png"/><Relationship Id="rId6" Type="http://schemas.openxmlformats.org/officeDocument/2006/relationships/image" Target="../media/image62.png"/><Relationship Id="rId5" Type="http://schemas.openxmlformats.org/officeDocument/2006/relationships/image" Target="../media/image61.png"/><Relationship Id="rId4" Type="http://schemas.openxmlformats.org/officeDocument/2006/relationships/image" Target="../media/image60.png"/><Relationship Id="rId3" Type="http://schemas.openxmlformats.org/officeDocument/2006/relationships/image" Target="../media/image59.png"/><Relationship Id="rId2" Type="http://schemas.openxmlformats.org/officeDocument/2006/relationships/image" Target="../media/image58.png"/><Relationship Id="rId14" Type="http://schemas.openxmlformats.org/officeDocument/2006/relationships/image" Target="../media/image70.jpeg"/><Relationship Id="rId13" Type="http://schemas.openxmlformats.org/officeDocument/2006/relationships/image" Target="../media/image69.jpeg"/><Relationship Id="rId12" Type="http://schemas.openxmlformats.org/officeDocument/2006/relationships/image" Target="../media/image68.jpeg"/><Relationship Id="rId11" Type="http://schemas.openxmlformats.org/officeDocument/2006/relationships/image" Target="../media/image67.jpeg"/><Relationship Id="rId10" Type="http://schemas.openxmlformats.org/officeDocument/2006/relationships/image" Target="../media/image66.png"/><Relationship Id="rId1" Type="http://schemas.openxmlformats.org/officeDocument/2006/relationships/image" Target="../media/image57.png"/></Relationships>
</file>

<file path=xl/drawings/_rels/drawing18.xml.rels><?xml version="1.0" encoding="UTF-8" standalone="yes"?>
<Relationships xmlns="http://schemas.openxmlformats.org/package/2006/relationships"><Relationship Id="rId2" Type="http://schemas.openxmlformats.org/officeDocument/2006/relationships/image" Target="../media/image72.png"/><Relationship Id="rId1" Type="http://schemas.openxmlformats.org/officeDocument/2006/relationships/image" Target="../media/image71.jpeg"/></Relationships>
</file>

<file path=xl/drawings/_rels/drawing19.xml.rels><?xml version="1.0" encoding="UTF-8" standalone="yes"?>
<Relationships xmlns="http://schemas.openxmlformats.org/package/2006/relationships"><Relationship Id="rId1" Type="http://schemas.openxmlformats.org/officeDocument/2006/relationships/image" Target="../media/image73.png"/></Relationships>
</file>

<file path=xl/drawings/_rels/drawing2.xml.rels><?xml version="1.0" encoding="UTF-8" standalone="yes"?>
<Relationships xmlns="http://schemas.openxmlformats.org/package/2006/relationships"><Relationship Id="rId7" Type="http://schemas.openxmlformats.org/officeDocument/2006/relationships/image" Target="../media/image8.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jpeg"/></Relationships>
</file>

<file path=xl/drawings/_rels/drawing20.xml.rels><?xml version="1.0" encoding="UTF-8" standalone="yes"?>
<Relationships xmlns="http://schemas.openxmlformats.org/package/2006/relationships"><Relationship Id="rId1" Type="http://schemas.openxmlformats.org/officeDocument/2006/relationships/image" Target="../media/image74.png"/></Relationships>
</file>

<file path=xl/drawings/_rels/drawing21.xml.rels><?xml version="1.0" encoding="UTF-8" standalone="yes"?>
<Relationships xmlns="http://schemas.openxmlformats.org/package/2006/relationships"><Relationship Id="rId4" Type="http://schemas.openxmlformats.org/officeDocument/2006/relationships/image" Target="../media/image78.png"/><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22.xml.rels><?xml version="1.0" encoding="UTF-8" standalone="yes"?>
<Relationships xmlns="http://schemas.openxmlformats.org/package/2006/relationships"><Relationship Id="rId1" Type="http://schemas.openxmlformats.org/officeDocument/2006/relationships/image" Target="../media/image71.jpeg"/></Relationships>
</file>

<file path=xl/drawings/_rels/drawing23.xml.rels><?xml version="1.0" encoding="UTF-8" standalone="yes"?>
<Relationships xmlns="http://schemas.openxmlformats.org/package/2006/relationships"><Relationship Id="rId4" Type="http://schemas.openxmlformats.org/officeDocument/2006/relationships/image" Target="../media/image82.png"/><Relationship Id="rId3" Type="http://schemas.openxmlformats.org/officeDocument/2006/relationships/image" Target="../media/image81.png"/><Relationship Id="rId2" Type="http://schemas.openxmlformats.org/officeDocument/2006/relationships/image" Target="../media/image80.png"/><Relationship Id="rId1" Type="http://schemas.openxmlformats.org/officeDocument/2006/relationships/image" Target="../media/image79.png"/></Relationships>
</file>

<file path=xl/drawings/_rels/drawing24.xml.rels><?xml version="1.0" encoding="UTF-8" standalone="yes"?>
<Relationships xmlns="http://schemas.openxmlformats.org/package/2006/relationships"><Relationship Id="rId2" Type="http://schemas.openxmlformats.org/officeDocument/2006/relationships/image" Target="../media/image84.png"/><Relationship Id="rId1" Type="http://schemas.openxmlformats.org/officeDocument/2006/relationships/image" Target="../media/image83.png"/></Relationships>
</file>

<file path=xl/drawings/_rels/drawing25.xml.rels><?xml version="1.0" encoding="UTF-8" standalone="yes"?>
<Relationships xmlns="http://schemas.openxmlformats.org/package/2006/relationships"><Relationship Id="rId8" Type="http://schemas.openxmlformats.org/officeDocument/2006/relationships/image" Target="../media/image92.png"/><Relationship Id="rId7" Type="http://schemas.openxmlformats.org/officeDocument/2006/relationships/image" Target="../media/image91.png"/><Relationship Id="rId6" Type="http://schemas.openxmlformats.org/officeDocument/2006/relationships/image" Target="../media/image90.png"/><Relationship Id="rId5" Type="http://schemas.openxmlformats.org/officeDocument/2006/relationships/image" Target="../media/image89.png"/><Relationship Id="rId4" Type="http://schemas.openxmlformats.org/officeDocument/2006/relationships/image" Target="../media/image88.png"/><Relationship Id="rId3" Type="http://schemas.openxmlformats.org/officeDocument/2006/relationships/image" Target="../media/image87.png"/><Relationship Id="rId2" Type="http://schemas.openxmlformats.org/officeDocument/2006/relationships/image" Target="../media/image86.png"/><Relationship Id="rId1" Type="http://schemas.openxmlformats.org/officeDocument/2006/relationships/image" Target="../media/image85.png"/></Relationships>
</file>

<file path=xl/drawings/_rels/drawing26.xml.rels><?xml version="1.0" encoding="UTF-8" standalone="yes"?>
<Relationships xmlns="http://schemas.openxmlformats.org/package/2006/relationships"><Relationship Id="rId9" Type="http://schemas.openxmlformats.org/officeDocument/2006/relationships/image" Target="../media/image101.png"/><Relationship Id="rId8" Type="http://schemas.openxmlformats.org/officeDocument/2006/relationships/image" Target="../media/image100.png"/><Relationship Id="rId7" Type="http://schemas.openxmlformats.org/officeDocument/2006/relationships/image" Target="../media/image99.png"/><Relationship Id="rId6" Type="http://schemas.openxmlformats.org/officeDocument/2006/relationships/image" Target="../media/image98.png"/><Relationship Id="rId5" Type="http://schemas.openxmlformats.org/officeDocument/2006/relationships/image" Target="../media/image97.png"/><Relationship Id="rId4" Type="http://schemas.openxmlformats.org/officeDocument/2006/relationships/image" Target="../media/image96.png"/><Relationship Id="rId3" Type="http://schemas.openxmlformats.org/officeDocument/2006/relationships/image" Target="../media/image95.png"/><Relationship Id="rId2" Type="http://schemas.openxmlformats.org/officeDocument/2006/relationships/image" Target="../media/image94.png"/><Relationship Id="rId10" Type="http://schemas.openxmlformats.org/officeDocument/2006/relationships/image" Target="../media/image102.png"/><Relationship Id="rId1" Type="http://schemas.openxmlformats.org/officeDocument/2006/relationships/image" Target="../media/image93.png"/></Relationships>
</file>

<file path=xl/drawings/_rels/drawing27.xml.rels><?xml version="1.0" encoding="UTF-8" standalone="yes"?>
<Relationships xmlns="http://schemas.openxmlformats.org/package/2006/relationships"><Relationship Id="rId3" Type="http://schemas.openxmlformats.org/officeDocument/2006/relationships/image" Target="../media/image105.png"/><Relationship Id="rId2" Type="http://schemas.openxmlformats.org/officeDocument/2006/relationships/image" Target="../media/image104.png"/><Relationship Id="rId1" Type="http://schemas.openxmlformats.org/officeDocument/2006/relationships/image" Target="../media/image103.png"/></Relationships>
</file>

<file path=xl/drawings/_rels/drawing28.xml.rels><?xml version="1.0" encoding="UTF-8" standalone="yes"?>
<Relationships xmlns="http://schemas.openxmlformats.org/package/2006/relationships"><Relationship Id="rId9" Type="http://schemas.openxmlformats.org/officeDocument/2006/relationships/image" Target="../media/image114.png"/><Relationship Id="rId8" Type="http://schemas.openxmlformats.org/officeDocument/2006/relationships/image" Target="../media/image113.png"/><Relationship Id="rId7" Type="http://schemas.openxmlformats.org/officeDocument/2006/relationships/image" Target="../media/image112.png"/><Relationship Id="rId6" Type="http://schemas.openxmlformats.org/officeDocument/2006/relationships/image" Target="../media/image111.png"/><Relationship Id="rId5" Type="http://schemas.openxmlformats.org/officeDocument/2006/relationships/image" Target="../media/image110.png"/><Relationship Id="rId4" Type="http://schemas.openxmlformats.org/officeDocument/2006/relationships/image" Target="../media/image109.png"/><Relationship Id="rId3" Type="http://schemas.openxmlformats.org/officeDocument/2006/relationships/image" Target="../media/image108.png"/><Relationship Id="rId2" Type="http://schemas.openxmlformats.org/officeDocument/2006/relationships/image" Target="../media/image107.png"/><Relationship Id="rId10" Type="http://schemas.openxmlformats.org/officeDocument/2006/relationships/image" Target="../media/image115.png"/><Relationship Id="rId1" Type="http://schemas.openxmlformats.org/officeDocument/2006/relationships/image" Target="../media/image106.png"/></Relationships>
</file>

<file path=xl/drawings/_rels/drawing29.xml.rels><?xml version="1.0" encoding="UTF-8" standalone="yes"?>
<Relationships xmlns="http://schemas.openxmlformats.org/package/2006/relationships"><Relationship Id="rId9" Type="http://schemas.openxmlformats.org/officeDocument/2006/relationships/image" Target="../media/image124.png"/><Relationship Id="rId8" Type="http://schemas.openxmlformats.org/officeDocument/2006/relationships/image" Target="../media/image123.png"/><Relationship Id="rId7" Type="http://schemas.openxmlformats.org/officeDocument/2006/relationships/image" Target="../media/image122.png"/><Relationship Id="rId6" Type="http://schemas.openxmlformats.org/officeDocument/2006/relationships/image" Target="../media/image121.png"/><Relationship Id="rId5" Type="http://schemas.openxmlformats.org/officeDocument/2006/relationships/image" Target="../media/image120.png"/><Relationship Id="rId4" Type="http://schemas.openxmlformats.org/officeDocument/2006/relationships/image" Target="../media/image119.png"/><Relationship Id="rId3" Type="http://schemas.openxmlformats.org/officeDocument/2006/relationships/image" Target="../media/image118.png"/><Relationship Id="rId2" Type="http://schemas.openxmlformats.org/officeDocument/2006/relationships/image" Target="../media/image117.png"/><Relationship Id="rId18" Type="http://schemas.openxmlformats.org/officeDocument/2006/relationships/image" Target="../media/image132.jpeg"/><Relationship Id="rId17" Type="http://schemas.openxmlformats.org/officeDocument/2006/relationships/image" Target="../media/image131.jpeg"/><Relationship Id="rId16" Type="http://schemas.openxmlformats.org/officeDocument/2006/relationships/image" Target="../media/image4.png"/><Relationship Id="rId15" Type="http://schemas.openxmlformats.org/officeDocument/2006/relationships/image" Target="../media/image130.jpeg"/><Relationship Id="rId14" Type="http://schemas.openxmlformats.org/officeDocument/2006/relationships/image" Target="../media/image129.png"/><Relationship Id="rId13" Type="http://schemas.openxmlformats.org/officeDocument/2006/relationships/image" Target="../media/image128.png"/><Relationship Id="rId12" Type="http://schemas.openxmlformats.org/officeDocument/2006/relationships/image" Target="../media/image127.png"/><Relationship Id="rId11" Type="http://schemas.openxmlformats.org/officeDocument/2006/relationships/image" Target="../media/image126.png"/><Relationship Id="rId10" Type="http://schemas.openxmlformats.org/officeDocument/2006/relationships/image" Target="../media/image125.png"/><Relationship Id="rId1" Type="http://schemas.openxmlformats.org/officeDocument/2006/relationships/image" Target="../media/image116.png"/></Relationships>
</file>

<file path=xl/drawings/_rels/drawing3.xml.rels><?xml version="1.0" encoding="UTF-8" standalone="yes"?>
<Relationships xmlns="http://schemas.openxmlformats.org/package/2006/relationships"><Relationship Id="rId1" Type="http://schemas.openxmlformats.org/officeDocument/2006/relationships/image" Target="../media/image9.png"/></Relationships>
</file>

<file path=xl/drawings/_rels/drawing30.xml.rels><?xml version="1.0" encoding="UTF-8" standalone="yes"?>
<Relationships xmlns="http://schemas.openxmlformats.org/package/2006/relationships"><Relationship Id="rId3" Type="http://schemas.openxmlformats.org/officeDocument/2006/relationships/image" Target="../media/image135.png"/><Relationship Id="rId2" Type="http://schemas.openxmlformats.org/officeDocument/2006/relationships/image" Target="../media/image134.png"/><Relationship Id="rId1" Type="http://schemas.openxmlformats.org/officeDocument/2006/relationships/image" Target="../media/image133.png"/></Relationships>
</file>

<file path=xl/drawings/_rels/drawing31.xml.rels><?xml version="1.0" encoding="UTF-8" standalone="yes"?>
<Relationships xmlns="http://schemas.openxmlformats.org/package/2006/relationships"><Relationship Id="rId99" Type="http://schemas.openxmlformats.org/officeDocument/2006/relationships/image" Target="../media/image233.png"/><Relationship Id="rId98" Type="http://schemas.openxmlformats.org/officeDocument/2006/relationships/image" Target="../media/image232.png"/><Relationship Id="rId97" Type="http://schemas.openxmlformats.org/officeDocument/2006/relationships/image" Target="../media/image231.png"/><Relationship Id="rId96" Type="http://schemas.openxmlformats.org/officeDocument/2006/relationships/image" Target="../media/image230.png"/><Relationship Id="rId95" Type="http://schemas.openxmlformats.org/officeDocument/2006/relationships/image" Target="../media/image229.png"/><Relationship Id="rId94" Type="http://schemas.openxmlformats.org/officeDocument/2006/relationships/image" Target="../media/image228.png"/><Relationship Id="rId93" Type="http://schemas.openxmlformats.org/officeDocument/2006/relationships/image" Target="../media/image227.png"/><Relationship Id="rId92" Type="http://schemas.openxmlformats.org/officeDocument/2006/relationships/image" Target="../media/image226.png"/><Relationship Id="rId91" Type="http://schemas.openxmlformats.org/officeDocument/2006/relationships/image" Target="../media/image225.png"/><Relationship Id="rId90" Type="http://schemas.openxmlformats.org/officeDocument/2006/relationships/image" Target="../media/image224.png"/><Relationship Id="rId9" Type="http://schemas.openxmlformats.org/officeDocument/2006/relationships/image" Target="../media/image144.png"/><Relationship Id="rId89" Type="http://schemas.openxmlformats.org/officeDocument/2006/relationships/image" Target="../media/image223.png"/><Relationship Id="rId88" Type="http://schemas.openxmlformats.org/officeDocument/2006/relationships/image" Target="../media/image222.png"/><Relationship Id="rId87" Type="http://schemas.openxmlformats.org/officeDocument/2006/relationships/image" Target="../media/image221.png"/><Relationship Id="rId86" Type="http://schemas.openxmlformats.org/officeDocument/2006/relationships/image" Target="../media/image220.png"/><Relationship Id="rId85" Type="http://schemas.openxmlformats.org/officeDocument/2006/relationships/image" Target="../media/image219.png"/><Relationship Id="rId84" Type="http://schemas.openxmlformats.org/officeDocument/2006/relationships/image" Target="../media/image218.png"/><Relationship Id="rId83" Type="http://schemas.openxmlformats.org/officeDocument/2006/relationships/image" Target="../media/image217.png"/><Relationship Id="rId82" Type="http://schemas.openxmlformats.org/officeDocument/2006/relationships/image" Target="../media/image216.png"/><Relationship Id="rId81" Type="http://schemas.openxmlformats.org/officeDocument/2006/relationships/image" Target="../media/image215.png"/><Relationship Id="rId80" Type="http://schemas.openxmlformats.org/officeDocument/2006/relationships/image" Target="../media/image214.png"/><Relationship Id="rId8" Type="http://schemas.openxmlformats.org/officeDocument/2006/relationships/image" Target="../media/image143.png"/><Relationship Id="rId79" Type="http://schemas.openxmlformats.org/officeDocument/2006/relationships/image" Target="../media/image213.png"/><Relationship Id="rId78" Type="http://schemas.openxmlformats.org/officeDocument/2006/relationships/image" Target="../media/image212.png"/><Relationship Id="rId77" Type="http://schemas.openxmlformats.org/officeDocument/2006/relationships/image" Target="../media/image211.png"/><Relationship Id="rId76" Type="http://schemas.openxmlformats.org/officeDocument/2006/relationships/image" Target="../media/image210.png"/><Relationship Id="rId75" Type="http://schemas.openxmlformats.org/officeDocument/2006/relationships/image" Target="../media/image209.png"/><Relationship Id="rId74" Type="http://schemas.openxmlformats.org/officeDocument/2006/relationships/image" Target="../media/image208.png"/><Relationship Id="rId73" Type="http://schemas.openxmlformats.org/officeDocument/2006/relationships/image" Target="../media/image207.png"/><Relationship Id="rId72" Type="http://schemas.openxmlformats.org/officeDocument/2006/relationships/image" Target="../media/image206.png"/><Relationship Id="rId71" Type="http://schemas.openxmlformats.org/officeDocument/2006/relationships/image" Target="../media/image205.png"/><Relationship Id="rId70" Type="http://schemas.openxmlformats.org/officeDocument/2006/relationships/image" Target="../media/image204.png"/><Relationship Id="rId7" Type="http://schemas.openxmlformats.org/officeDocument/2006/relationships/image" Target="../media/image142.png"/><Relationship Id="rId69" Type="http://schemas.openxmlformats.org/officeDocument/2006/relationships/image" Target="../media/image203.png"/><Relationship Id="rId68" Type="http://schemas.openxmlformats.org/officeDocument/2006/relationships/image" Target="../media/image202.png"/><Relationship Id="rId67" Type="http://schemas.openxmlformats.org/officeDocument/2006/relationships/image" Target="../media/image201.png"/><Relationship Id="rId66" Type="http://schemas.openxmlformats.org/officeDocument/2006/relationships/image" Target="../media/image200.png"/><Relationship Id="rId65" Type="http://schemas.openxmlformats.org/officeDocument/2006/relationships/image" Target="../media/image199.png"/><Relationship Id="rId64" Type="http://schemas.openxmlformats.org/officeDocument/2006/relationships/image" Target="../media/image198.png"/><Relationship Id="rId63" Type="http://schemas.openxmlformats.org/officeDocument/2006/relationships/image" Target="../media/image197.png"/><Relationship Id="rId62" Type="http://schemas.openxmlformats.org/officeDocument/2006/relationships/image" Target="../media/image196.png"/><Relationship Id="rId61" Type="http://schemas.openxmlformats.org/officeDocument/2006/relationships/image" Target="../media/image195.png"/><Relationship Id="rId60" Type="http://schemas.openxmlformats.org/officeDocument/2006/relationships/image" Target="../media/image194.png"/><Relationship Id="rId6" Type="http://schemas.openxmlformats.org/officeDocument/2006/relationships/image" Target="../media/image141.png"/><Relationship Id="rId59" Type="http://schemas.openxmlformats.org/officeDocument/2006/relationships/image" Target="../media/image193.png"/><Relationship Id="rId58" Type="http://schemas.openxmlformats.org/officeDocument/2006/relationships/image" Target="../media/image192.png"/><Relationship Id="rId57" Type="http://schemas.openxmlformats.org/officeDocument/2006/relationships/image" Target="../media/image191.png"/><Relationship Id="rId56" Type="http://schemas.openxmlformats.org/officeDocument/2006/relationships/image" Target="../media/image190.png"/><Relationship Id="rId55" Type="http://schemas.openxmlformats.org/officeDocument/2006/relationships/image" Target="../media/image114.png"/><Relationship Id="rId54" Type="http://schemas.openxmlformats.org/officeDocument/2006/relationships/image" Target="../media/image189.png"/><Relationship Id="rId53" Type="http://schemas.openxmlformats.org/officeDocument/2006/relationships/image" Target="../media/image188.png"/><Relationship Id="rId52" Type="http://schemas.openxmlformats.org/officeDocument/2006/relationships/image" Target="../media/image187.png"/><Relationship Id="rId51" Type="http://schemas.openxmlformats.org/officeDocument/2006/relationships/image" Target="../media/image186.png"/><Relationship Id="rId50" Type="http://schemas.openxmlformats.org/officeDocument/2006/relationships/image" Target="../media/image185.png"/><Relationship Id="rId5" Type="http://schemas.openxmlformats.org/officeDocument/2006/relationships/image" Target="../media/image140.png"/><Relationship Id="rId49" Type="http://schemas.openxmlformats.org/officeDocument/2006/relationships/image" Target="../media/image184.png"/><Relationship Id="rId48" Type="http://schemas.openxmlformats.org/officeDocument/2006/relationships/image" Target="../media/image183.png"/><Relationship Id="rId47" Type="http://schemas.openxmlformats.org/officeDocument/2006/relationships/image" Target="../media/image182.png"/><Relationship Id="rId46" Type="http://schemas.openxmlformats.org/officeDocument/2006/relationships/image" Target="../media/image181.png"/><Relationship Id="rId45" Type="http://schemas.openxmlformats.org/officeDocument/2006/relationships/image" Target="../media/image180.png"/><Relationship Id="rId44" Type="http://schemas.openxmlformats.org/officeDocument/2006/relationships/image" Target="../media/image179.png"/><Relationship Id="rId43" Type="http://schemas.openxmlformats.org/officeDocument/2006/relationships/image" Target="../media/image178.png"/><Relationship Id="rId42" Type="http://schemas.openxmlformats.org/officeDocument/2006/relationships/image" Target="../media/image177.png"/><Relationship Id="rId41" Type="http://schemas.openxmlformats.org/officeDocument/2006/relationships/image" Target="../media/image176.png"/><Relationship Id="rId40" Type="http://schemas.openxmlformats.org/officeDocument/2006/relationships/image" Target="../media/image175.png"/><Relationship Id="rId4" Type="http://schemas.openxmlformats.org/officeDocument/2006/relationships/image" Target="../media/image139.png"/><Relationship Id="rId39" Type="http://schemas.openxmlformats.org/officeDocument/2006/relationships/image" Target="../media/image174.png"/><Relationship Id="rId38" Type="http://schemas.openxmlformats.org/officeDocument/2006/relationships/image" Target="../media/image173.png"/><Relationship Id="rId37" Type="http://schemas.openxmlformats.org/officeDocument/2006/relationships/image" Target="../media/image172.png"/><Relationship Id="rId36" Type="http://schemas.openxmlformats.org/officeDocument/2006/relationships/image" Target="../media/image171.png"/><Relationship Id="rId35" Type="http://schemas.openxmlformats.org/officeDocument/2006/relationships/image" Target="../media/image170.png"/><Relationship Id="rId34" Type="http://schemas.openxmlformats.org/officeDocument/2006/relationships/image" Target="../media/image169.png"/><Relationship Id="rId33" Type="http://schemas.openxmlformats.org/officeDocument/2006/relationships/image" Target="../media/image168.png"/><Relationship Id="rId32" Type="http://schemas.openxmlformats.org/officeDocument/2006/relationships/image" Target="../media/image167.png"/><Relationship Id="rId31" Type="http://schemas.openxmlformats.org/officeDocument/2006/relationships/image" Target="../media/image166.png"/><Relationship Id="rId30" Type="http://schemas.openxmlformats.org/officeDocument/2006/relationships/image" Target="../media/image165.png"/><Relationship Id="rId3" Type="http://schemas.openxmlformats.org/officeDocument/2006/relationships/image" Target="../media/image138.png"/><Relationship Id="rId29" Type="http://schemas.openxmlformats.org/officeDocument/2006/relationships/image" Target="../media/image164.png"/><Relationship Id="rId28" Type="http://schemas.openxmlformats.org/officeDocument/2006/relationships/image" Target="../media/image163.png"/><Relationship Id="rId27" Type="http://schemas.openxmlformats.org/officeDocument/2006/relationships/image" Target="../media/image162.png"/><Relationship Id="rId26" Type="http://schemas.openxmlformats.org/officeDocument/2006/relationships/image" Target="../media/image161.png"/><Relationship Id="rId25" Type="http://schemas.openxmlformats.org/officeDocument/2006/relationships/image" Target="../media/image160.png"/><Relationship Id="rId24" Type="http://schemas.openxmlformats.org/officeDocument/2006/relationships/image" Target="../media/image159.png"/><Relationship Id="rId23" Type="http://schemas.openxmlformats.org/officeDocument/2006/relationships/image" Target="../media/image158.png"/><Relationship Id="rId22" Type="http://schemas.openxmlformats.org/officeDocument/2006/relationships/image" Target="../media/image157.png"/><Relationship Id="rId21" Type="http://schemas.openxmlformats.org/officeDocument/2006/relationships/image" Target="../media/image156.png"/><Relationship Id="rId206" Type="http://schemas.openxmlformats.org/officeDocument/2006/relationships/image" Target="../media/image333.png"/><Relationship Id="rId205" Type="http://schemas.openxmlformats.org/officeDocument/2006/relationships/image" Target="../media/image332.png"/><Relationship Id="rId204" Type="http://schemas.openxmlformats.org/officeDocument/2006/relationships/image" Target="../media/image331.png"/><Relationship Id="rId203" Type="http://schemas.openxmlformats.org/officeDocument/2006/relationships/image" Target="../media/image330.png"/><Relationship Id="rId202" Type="http://schemas.openxmlformats.org/officeDocument/2006/relationships/image" Target="../media/image329.png"/><Relationship Id="rId201" Type="http://schemas.openxmlformats.org/officeDocument/2006/relationships/image" Target="../media/image111.png"/><Relationship Id="rId200" Type="http://schemas.openxmlformats.org/officeDocument/2006/relationships/image" Target="../media/image110.png"/><Relationship Id="rId20" Type="http://schemas.openxmlformats.org/officeDocument/2006/relationships/image" Target="../media/image155.png"/><Relationship Id="rId2" Type="http://schemas.openxmlformats.org/officeDocument/2006/relationships/image" Target="../media/image137.png"/><Relationship Id="rId199" Type="http://schemas.openxmlformats.org/officeDocument/2006/relationships/image" Target="../media/image328.png"/><Relationship Id="rId198" Type="http://schemas.openxmlformats.org/officeDocument/2006/relationships/image" Target="../media/image327.png"/><Relationship Id="rId197" Type="http://schemas.openxmlformats.org/officeDocument/2006/relationships/image" Target="../media/image109.png"/><Relationship Id="rId196" Type="http://schemas.openxmlformats.org/officeDocument/2006/relationships/image" Target="../media/image108.png"/><Relationship Id="rId195" Type="http://schemas.openxmlformats.org/officeDocument/2006/relationships/image" Target="../media/image107.png"/><Relationship Id="rId194" Type="http://schemas.openxmlformats.org/officeDocument/2006/relationships/image" Target="../media/image326.png"/><Relationship Id="rId193" Type="http://schemas.openxmlformats.org/officeDocument/2006/relationships/image" Target="../media/image325.png"/><Relationship Id="rId192" Type="http://schemas.openxmlformats.org/officeDocument/2006/relationships/image" Target="../media/image106.png"/><Relationship Id="rId191" Type="http://schemas.openxmlformats.org/officeDocument/2006/relationships/image" Target="../media/image324.png"/><Relationship Id="rId190" Type="http://schemas.openxmlformats.org/officeDocument/2006/relationships/image" Target="../media/image323.png"/><Relationship Id="rId19" Type="http://schemas.openxmlformats.org/officeDocument/2006/relationships/image" Target="../media/image154.png"/><Relationship Id="rId189" Type="http://schemas.openxmlformats.org/officeDocument/2006/relationships/image" Target="../media/image322.png"/><Relationship Id="rId188" Type="http://schemas.openxmlformats.org/officeDocument/2006/relationships/image" Target="../media/image321.png"/><Relationship Id="rId187" Type="http://schemas.openxmlformats.org/officeDocument/2006/relationships/image" Target="../media/image320.png"/><Relationship Id="rId186" Type="http://schemas.openxmlformats.org/officeDocument/2006/relationships/image" Target="../media/image319.png"/><Relationship Id="rId185" Type="http://schemas.openxmlformats.org/officeDocument/2006/relationships/image" Target="../media/image318.png"/><Relationship Id="rId184" Type="http://schemas.openxmlformats.org/officeDocument/2006/relationships/image" Target="../media/image317.png"/><Relationship Id="rId183" Type="http://schemas.openxmlformats.org/officeDocument/2006/relationships/image" Target="../media/image316.png"/><Relationship Id="rId182" Type="http://schemas.openxmlformats.org/officeDocument/2006/relationships/image" Target="../media/image315.png"/><Relationship Id="rId181" Type="http://schemas.openxmlformats.org/officeDocument/2006/relationships/image" Target="../media/image314.png"/><Relationship Id="rId180" Type="http://schemas.openxmlformats.org/officeDocument/2006/relationships/image" Target="../media/image313.png"/><Relationship Id="rId18" Type="http://schemas.openxmlformats.org/officeDocument/2006/relationships/image" Target="../media/image153.png"/><Relationship Id="rId179" Type="http://schemas.openxmlformats.org/officeDocument/2006/relationships/image" Target="../media/image312.png"/><Relationship Id="rId178" Type="http://schemas.openxmlformats.org/officeDocument/2006/relationships/image" Target="../media/image311.png"/><Relationship Id="rId177" Type="http://schemas.openxmlformats.org/officeDocument/2006/relationships/image" Target="../media/image310.png"/><Relationship Id="rId176" Type="http://schemas.openxmlformats.org/officeDocument/2006/relationships/image" Target="../media/image309.png"/><Relationship Id="rId175" Type="http://schemas.openxmlformats.org/officeDocument/2006/relationships/image" Target="../media/image113.png"/><Relationship Id="rId174" Type="http://schemas.openxmlformats.org/officeDocument/2006/relationships/image" Target="../media/image308.png"/><Relationship Id="rId173" Type="http://schemas.openxmlformats.org/officeDocument/2006/relationships/image" Target="../media/image307.png"/><Relationship Id="rId172" Type="http://schemas.openxmlformats.org/officeDocument/2006/relationships/image" Target="../media/image306.png"/><Relationship Id="rId171" Type="http://schemas.openxmlformats.org/officeDocument/2006/relationships/image" Target="../media/image305.png"/><Relationship Id="rId170" Type="http://schemas.openxmlformats.org/officeDocument/2006/relationships/image" Target="../media/image304.png"/><Relationship Id="rId17" Type="http://schemas.openxmlformats.org/officeDocument/2006/relationships/image" Target="../media/image152.png"/><Relationship Id="rId169" Type="http://schemas.openxmlformats.org/officeDocument/2006/relationships/image" Target="../media/image303.png"/><Relationship Id="rId168" Type="http://schemas.openxmlformats.org/officeDocument/2006/relationships/image" Target="../media/image302.png"/><Relationship Id="rId167" Type="http://schemas.openxmlformats.org/officeDocument/2006/relationships/image" Target="../media/image301.png"/><Relationship Id="rId166" Type="http://schemas.openxmlformats.org/officeDocument/2006/relationships/image" Target="../media/image300.png"/><Relationship Id="rId165" Type="http://schemas.openxmlformats.org/officeDocument/2006/relationships/image" Target="../media/image299.png"/><Relationship Id="rId164" Type="http://schemas.openxmlformats.org/officeDocument/2006/relationships/image" Target="../media/image298.png"/><Relationship Id="rId163" Type="http://schemas.openxmlformats.org/officeDocument/2006/relationships/image" Target="../media/image297.png"/><Relationship Id="rId162" Type="http://schemas.openxmlformats.org/officeDocument/2006/relationships/image" Target="../media/image296.png"/><Relationship Id="rId161" Type="http://schemas.openxmlformats.org/officeDocument/2006/relationships/image" Target="../media/image295.png"/><Relationship Id="rId160" Type="http://schemas.openxmlformats.org/officeDocument/2006/relationships/image" Target="../media/image294.png"/><Relationship Id="rId16" Type="http://schemas.openxmlformats.org/officeDocument/2006/relationships/image" Target="../media/image151.png"/><Relationship Id="rId159" Type="http://schemas.openxmlformats.org/officeDocument/2006/relationships/image" Target="../media/image293.png"/><Relationship Id="rId158" Type="http://schemas.openxmlformats.org/officeDocument/2006/relationships/image" Target="../media/image292.png"/><Relationship Id="rId157" Type="http://schemas.openxmlformats.org/officeDocument/2006/relationships/image" Target="../media/image291.png"/><Relationship Id="rId156" Type="http://schemas.openxmlformats.org/officeDocument/2006/relationships/image" Target="../media/image290.png"/><Relationship Id="rId155" Type="http://schemas.openxmlformats.org/officeDocument/2006/relationships/image" Target="../media/image289.png"/><Relationship Id="rId154" Type="http://schemas.openxmlformats.org/officeDocument/2006/relationships/image" Target="../media/image288.png"/><Relationship Id="rId153" Type="http://schemas.openxmlformats.org/officeDocument/2006/relationships/image" Target="../media/image287.png"/><Relationship Id="rId152" Type="http://schemas.openxmlformats.org/officeDocument/2006/relationships/image" Target="../media/image286.png"/><Relationship Id="rId151" Type="http://schemas.openxmlformats.org/officeDocument/2006/relationships/image" Target="../media/image285.png"/><Relationship Id="rId150" Type="http://schemas.openxmlformats.org/officeDocument/2006/relationships/image" Target="../media/image284.png"/><Relationship Id="rId15" Type="http://schemas.openxmlformats.org/officeDocument/2006/relationships/image" Target="../media/image150.png"/><Relationship Id="rId149" Type="http://schemas.openxmlformats.org/officeDocument/2006/relationships/image" Target="../media/image283.png"/><Relationship Id="rId148" Type="http://schemas.openxmlformats.org/officeDocument/2006/relationships/image" Target="../media/image282.png"/><Relationship Id="rId147" Type="http://schemas.openxmlformats.org/officeDocument/2006/relationships/image" Target="../media/image281.png"/><Relationship Id="rId146" Type="http://schemas.openxmlformats.org/officeDocument/2006/relationships/image" Target="../media/image280.png"/><Relationship Id="rId145" Type="http://schemas.openxmlformats.org/officeDocument/2006/relationships/image" Target="../media/image279.png"/><Relationship Id="rId144" Type="http://schemas.openxmlformats.org/officeDocument/2006/relationships/image" Target="../media/image278.png"/><Relationship Id="rId143" Type="http://schemas.openxmlformats.org/officeDocument/2006/relationships/image" Target="../media/image277.png"/><Relationship Id="rId142" Type="http://schemas.openxmlformats.org/officeDocument/2006/relationships/image" Target="../media/image276.png"/><Relationship Id="rId141" Type="http://schemas.openxmlformats.org/officeDocument/2006/relationships/image" Target="../media/image275.png"/><Relationship Id="rId140" Type="http://schemas.openxmlformats.org/officeDocument/2006/relationships/image" Target="../media/image274.png"/><Relationship Id="rId14" Type="http://schemas.openxmlformats.org/officeDocument/2006/relationships/image" Target="../media/image149.png"/><Relationship Id="rId139" Type="http://schemas.openxmlformats.org/officeDocument/2006/relationships/image" Target="../media/image273.png"/><Relationship Id="rId138" Type="http://schemas.openxmlformats.org/officeDocument/2006/relationships/image" Target="../media/image272.png"/><Relationship Id="rId137" Type="http://schemas.openxmlformats.org/officeDocument/2006/relationships/image" Target="../media/image271.png"/><Relationship Id="rId136" Type="http://schemas.openxmlformats.org/officeDocument/2006/relationships/image" Target="../media/image270.png"/><Relationship Id="rId135" Type="http://schemas.openxmlformats.org/officeDocument/2006/relationships/image" Target="../media/image269.png"/><Relationship Id="rId134" Type="http://schemas.openxmlformats.org/officeDocument/2006/relationships/image" Target="../media/image268.png"/><Relationship Id="rId133" Type="http://schemas.openxmlformats.org/officeDocument/2006/relationships/image" Target="../media/image267.png"/><Relationship Id="rId132" Type="http://schemas.openxmlformats.org/officeDocument/2006/relationships/image" Target="../media/image266.png"/><Relationship Id="rId131" Type="http://schemas.openxmlformats.org/officeDocument/2006/relationships/image" Target="../media/image265.png"/><Relationship Id="rId130" Type="http://schemas.openxmlformats.org/officeDocument/2006/relationships/image" Target="../media/image264.png"/><Relationship Id="rId13" Type="http://schemas.openxmlformats.org/officeDocument/2006/relationships/image" Target="../media/image148.png"/><Relationship Id="rId129" Type="http://schemas.openxmlformats.org/officeDocument/2006/relationships/image" Target="../media/image263.png"/><Relationship Id="rId128" Type="http://schemas.openxmlformats.org/officeDocument/2006/relationships/image" Target="../media/image262.png"/><Relationship Id="rId127" Type="http://schemas.openxmlformats.org/officeDocument/2006/relationships/image" Target="../media/image261.png"/><Relationship Id="rId126" Type="http://schemas.openxmlformats.org/officeDocument/2006/relationships/image" Target="../media/image260.png"/><Relationship Id="rId125" Type="http://schemas.openxmlformats.org/officeDocument/2006/relationships/image" Target="../media/image259.png"/><Relationship Id="rId124" Type="http://schemas.openxmlformats.org/officeDocument/2006/relationships/image" Target="../media/image258.png"/><Relationship Id="rId123" Type="http://schemas.openxmlformats.org/officeDocument/2006/relationships/image" Target="../media/image257.png"/><Relationship Id="rId122" Type="http://schemas.openxmlformats.org/officeDocument/2006/relationships/image" Target="../media/image256.png"/><Relationship Id="rId121" Type="http://schemas.openxmlformats.org/officeDocument/2006/relationships/image" Target="../media/image255.png"/><Relationship Id="rId120" Type="http://schemas.openxmlformats.org/officeDocument/2006/relationships/image" Target="../media/image254.png"/><Relationship Id="rId12" Type="http://schemas.openxmlformats.org/officeDocument/2006/relationships/image" Target="../media/image147.png"/><Relationship Id="rId119" Type="http://schemas.openxmlformats.org/officeDocument/2006/relationships/image" Target="../media/image253.png"/><Relationship Id="rId118" Type="http://schemas.openxmlformats.org/officeDocument/2006/relationships/image" Target="../media/image252.png"/><Relationship Id="rId117" Type="http://schemas.openxmlformats.org/officeDocument/2006/relationships/image" Target="../media/image251.png"/><Relationship Id="rId116" Type="http://schemas.openxmlformats.org/officeDocument/2006/relationships/image" Target="../media/image250.png"/><Relationship Id="rId115" Type="http://schemas.openxmlformats.org/officeDocument/2006/relationships/image" Target="../media/image249.png"/><Relationship Id="rId114" Type="http://schemas.openxmlformats.org/officeDocument/2006/relationships/image" Target="../media/image248.png"/><Relationship Id="rId113" Type="http://schemas.openxmlformats.org/officeDocument/2006/relationships/image" Target="../media/image247.png"/><Relationship Id="rId112" Type="http://schemas.openxmlformats.org/officeDocument/2006/relationships/image" Target="../media/image246.png"/><Relationship Id="rId111" Type="http://schemas.openxmlformats.org/officeDocument/2006/relationships/image" Target="../media/image245.png"/><Relationship Id="rId110" Type="http://schemas.openxmlformats.org/officeDocument/2006/relationships/image" Target="../media/image244.png"/><Relationship Id="rId11" Type="http://schemas.openxmlformats.org/officeDocument/2006/relationships/image" Target="../media/image146.png"/><Relationship Id="rId109" Type="http://schemas.openxmlformats.org/officeDocument/2006/relationships/image" Target="../media/image243.png"/><Relationship Id="rId108" Type="http://schemas.openxmlformats.org/officeDocument/2006/relationships/image" Target="../media/image242.png"/><Relationship Id="rId107" Type="http://schemas.openxmlformats.org/officeDocument/2006/relationships/image" Target="../media/image241.png"/><Relationship Id="rId106" Type="http://schemas.openxmlformats.org/officeDocument/2006/relationships/image" Target="../media/image240.png"/><Relationship Id="rId105" Type="http://schemas.openxmlformats.org/officeDocument/2006/relationships/image" Target="../media/image239.png"/><Relationship Id="rId104" Type="http://schemas.openxmlformats.org/officeDocument/2006/relationships/image" Target="../media/image238.png"/><Relationship Id="rId103" Type="http://schemas.openxmlformats.org/officeDocument/2006/relationships/image" Target="../media/image237.png"/><Relationship Id="rId102" Type="http://schemas.openxmlformats.org/officeDocument/2006/relationships/image" Target="../media/image236.png"/><Relationship Id="rId101" Type="http://schemas.openxmlformats.org/officeDocument/2006/relationships/image" Target="../media/image235.png"/><Relationship Id="rId100" Type="http://schemas.openxmlformats.org/officeDocument/2006/relationships/image" Target="../media/image234.png"/><Relationship Id="rId10" Type="http://schemas.openxmlformats.org/officeDocument/2006/relationships/image" Target="../media/image145.png"/><Relationship Id="rId1" Type="http://schemas.openxmlformats.org/officeDocument/2006/relationships/image" Target="../media/image136.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4" Type="http://schemas.openxmlformats.org/officeDocument/2006/relationships/image" Target="../media/image19.png"/><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6" Type="http://schemas.openxmlformats.org/officeDocument/2006/relationships/image" Target="../media/image25.png"/><Relationship Id="rId5" Type="http://schemas.openxmlformats.org/officeDocument/2006/relationships/image" Target="../media/image24.png"/><Relationship Id="rId4" Type="http://schemas.openxmlformats.org/officeDocument/2006/relationships/image" Target="../media/image23.png"/><Relationship Id="rId3" Type="http://schemas.openxmlformats.org/officeDocument/2006/relationships/image" Target="../media/image22.png"/><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image" Target="../media/image26.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390525</xdr:colOff>
      <xdr:row>19</xdr:row>
      <xdr:rowOff>114300</xdr:rowOff>
    </xdr:from>
    <xdr:to>
      <xdr:col>10</xdr:col>
      <xdr:colOff>485775</xdr:colOff>
      <xdr:row>57</xdr:row>
      <xdr:rowOff>76200</xdr:rowOff>
    </xdr:to>
    <xdr:pic>
      <xdr:nvPicPr>
        <xdr:cNvPr id="1026" name="Picture 2" descr="C:\Users\Administrator\Documents\Tencent Files\83909311\Image\C2C\XQE85BXQ{7L_P17)1]PVF}Y.jpg"/>
        <xdr:cNvPicPr>
          <a:picLocks noChangeAspect="1" noChangeArrowheads="1"/>
        </xdr:cNvPicPr>
      </xdr:nvPicPr>
      <xdr:blipFill>
        <a:blip r:embed="rId1" cstate="print"/>
        <a:srcRect/>
        <a:stretch>
          <a:fillRect/>
        </a:stretch>
      </xdr:blipFill>
      <xdr:spPr>
        <a:xfrm>
          <a:off x="2600325" y="3552825"/>
          <a:ext cx="4895850" cy="6838950"/>
        </a:xfrm>
        <a:prstGeom prst="rect">
          <a:avLst/>
        </a:prstGeom>
        <a:noFill/>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16</xdr:col>
      <xdr:colOff>276225</xdr:colOff>
      <xdr:row>3</xdr:row>
      <xdr:rowOff>123825</xdr:rowOff>
    </xdr:from>
    <xdr:to>
      <xdr:col>22</xdr:col>
      <xdr:colOff>152400</xdr:colOff>
      <xdr:row>30</xdr:row>
      <xdr:rowOff>0</xdr:rowOff>
    </xdr:to>
    <xdr:pic>
      <xdr:nvPicPr>
        <xdr:cNvPr id="1025" name="Picture 1"/>
        <xdr:cNvPicPr>
          <a:picLocks noChangeAspect="1" noChangeArrowheads="1"/>
        </xdr:cNvPicPr>
      </xdr:nvPicPr>
      <xdr:blipFill>
        <a:blip r:embed="rId1" cstate="print"/>
        <a:srcRect/>
        <a:stretch>
          <a:fillRect/>
        </a:stretch>
      </xdr:blipFill>
      <xdr:spPr>
        <a:xfrm>
          <a:off x="12744450" y="666750"/>
          <a:ext cx="3990975" cy="4762500"/>
        </a:xfrm>
        <a:prstGeom prst="rect">
          <a:avLst/>
        </a:prstGeom>
        <a:noFill/>
        <a:ln w="1">
          <a:noFill/>
          <a:miter lim="800000"/>
          <a:headEnd/>
          <a:tailEnd type="none" w="med" len="med"/>
        </a:ln>
        <a:effectLst/>
      </xdr:spPr>
    </xdr:pic>
    <xdr:clientData/>
  </xdr:twoCellAnchor>
  <xdr:twoCellAnchor editAs="oneCell">
    <xdr:from>
      <xdr:col>16</xdr:col>
      <xdr:colOff>400050</xdr:colOff>
      <xdr:row>30</xdr:row>
      <xdr:rowOff>19050</xdr:rowOff>
    </xdr:from>
    <xdr:to>
      <xdr:col>21</xdr:col>
      <xdr:colOff>266700</xdr:colOff>
      <xdr:row>56</xdr:row>
      <xdr:rowOff>9525</xdr:rowOff>
    </xdr:to>
    <xdr:pic>
      <xdr:nvPicPr>
        <xdr:cNvPr id="1026" name="Picture 2"/>
        <xdr:cNvPicPr>
          <a:picLocks noChangeAspect="1" noChangeArrowheads="1"/>
        </xdr:cNvPicPr>
      </xdr:nvPicPr>
      <xdr:blipFill>
        <a:blip r:embed="rId2" cstate="print"/>
        <a:srcRect/>
        <a:stretch>
          <a:fillRect/>
        </a:stretch>
      </xdr:blipFill>
      <xdr:spPr>
        <a:xfrm>
          <a:off x="12868275" y="5448300"/>
          <a:ext cx="3295650" cy="4695825"/>
        </a:xfrm>
        <a:prstGeom prst="rect">
          <a:avLst/>
        </a:prstGeom>
        <a:noFill/>
        <a:ln w="1">
          <a:noFill/>
          <a:miter lim="800000"/>
          <a:headEnd/>
          <a:tailEnd type="none" w="med" len="med"/>
        </a:ln>
        <a:effectLst/>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editAs="oneCell">
    <xdr:from>
      <xdr:col>11</xdr:col>
      <xdr:colOff>495299</xdr:colOff>
      <xdr:row>30</xdr:row>
      <xdr:rowOff>95250</xdr:rowOff>
    </xdr:from>
    <xdr:to>
      <xdr:col>23</xdr:col>
      <xdr:colOff>162080</xdr:colOff>
      <xdr:row>53</xdr:row>
      <xdr:rowOff>142875</xdr:rowOff>
    </xdr:to>
    <xdr:pic>
      <xdr:nvPicPr>
        <xdr:cNvPr id="9217" name="Picture 1"/>
        <xdr:cNvPicPr>
          <a:picLocks noChangeAspect="1" noChangeArrowheads="1"/>
        </xdr:cNvPicPr>
      </xdr:nvPicPr>
      <xdr:blipFill>
        <a:blip r:embed="rId1" cstate="print"/>
        <a:srcRect/>
        <a:stretch>
          <a:fillRect/>
        </a:stretch>
      </xdr:blipFill>
      <xdr:spPr>
        <a:xfrm>
          <a:off x="8933815" y="5524500"/>
          <a:ext cx="8144510" cy="4210050"/>
        </a:xfrm>
        <a:prstGeom prst="rect">
          <a:avLst/>
        </a:prstGeom>
        <a:noFill/>
        <a:ln w="1">
          <a:noFill/>
          <a:miter lim="800000"/>
          <a:headEnd/>
          <a:tailEnd type="none" w="med" len="med"/>
        </a:ln>
        <a:effectLst/>
      </xdr:spPr>
    </xdr:pic>
    <xdr:clientData/>
  </xdr:twoCellAnchor>
  <xdr:twoCellAnchor editAs="oneCell">
    <xdr:from>
      <xdr:col>15</xdr:col>
      <xdr:colOff>352424</xdr:colOff>
      <xdr:row>3</xdr:row>
      <xdr:rowOff>66675</xdr:rowOff>
    </xdr:from>
    <xdr:to>
      <xdr:col>27</xdr:col>
      <xdr:colOff>571499</xdr:colOff>
      <xdr:row>29</xdr:row>
      <xdr:rowOff>37965</xdr:rowOff>
    </xdr:to>
    <xdr:pic>
      <xdr:nvPicPr>
        <xdr:cNvPr id="5121" name="Picture 1"/>
        <xdr:cNvPicPr>
          <a:picLocks noChangeAspect="1" noChangeArrowheads="1"/>
        </xdr:cNvPicPr>
      </xdr:nvPicPr>
      <xdr:blipFill>
        <a:blip r:embed="rId2" cstate="print"/>
        <a:srcRect/>
        <a:stretch>
          <a:fillRect/>
        </a:stretch>
      </xdr:blipFill>
      <xdr:spPr>
        <a:xfrm>
          <a:off x="11781790" y="609600"/>
          <a:ext cx="8448675" cy="4676140"/>
        </a:xfrm>
        <a:prstGeom prst="rect">
          <a:avLst/>
        </a:prstGeom>
        <a:noFill/>
        <a:ln w="1">
          <a:noFill/>
          <a:miter lim="800000"/>
          <a:headEnd/>
          <a:tailEnd type="none" w="med" len="med"/>
        </a:ln>
        <a:effectLst/>
      </xdr:spPr>
    </xdr:pic>
    <xdr:clientData/>
  </xdr:twoCellAnchor>
  <xdr:twoCellAnchor editAs="oneCell">
    <xdr:from>
      <xdr:col>4</xdr:col>
      <xdr:colOff>114300</xdr:colOff>
      <xdr:row>0</xdr:row>
      <xdr:rowOff>57150</xdr:rowOff>
    </xdr:from>
    <xdr:to>
      <xdr:col>6</xdr:col>
      <xdr:colOff>571500</xdr:colOff>
      <xdr:row>7</xdr:row>
      <xdr:rowOff>47625</xdr:rowOff>
    </xdr:to>
    <xdr:pic>
      <xdr:nvPicPr>
        <xdr:cNvPr id="5122" name="Picture 2"/>
        <xdr:cNvPicPr>
          <a:picLocks noChangeAspect="1" noChangeArrowheads="1"/>
        </xdr:cNvPicPr>
      </xdr:nvPicPr>
      <xdr:blipFill>
        <a:blip r:embed="rId3" cstate="print"/>
        <a:srcRect/>
        <a:stretch>
          <a:fillRect/>
        </a:stretch>
      </xdr:blipFill>
      <xdr:spPr>
        <a:xfrm>
          <a:off x="3162300" y="57150"/>
          <a:ext cx="2171700" cy="1257300"/>
        </a:xfrm>
        <a:prstGeom prst="rect">
          <a:avLst/>
        </a:prstGeom>
        <a:noFill/>
        <a:ln w="1">
          <a:noFill/>
          <a:miter lim="800000"/>
          <a:headEnd/>
          <a:tailEnd type="none" w="med" len="med"/>
        </a:ln>
        <a:effectLst/>
      </xdr:spPr>
    </xdr:pic>
    <xdr:clientData/>
  </xdr:twoCellAnchor>
</xdr:wsDr>
</file>

<file path=xl/drawings/drawing12.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0</xdr:colOff>
      <xdr:row>7</xdr:row>
      <xdr:rowOff>0</xdr:rowOff>
    </xdr:from>
    <xdr:to>
      <xdr:col>17</xdr:col>
      <xdr:colOff>38100</xdr:colOff>
      <xdr:row>33</xdr:row>
      <xdr:rowOff>9525</xdr:rowOff>
    </xdr:to>
    <xdr:pic>
      <xdr:nvPicPr>
        <xdr:cNvPr id="3073" name="Picture 1"/>
        <xdr:cNvPicPr>
          <a:picLocks noChangeAspect="1" noChangeArrowheads="1"/>
        </xdr:cNvPicPr>
      </xdr:nvPicPr>
      <xdr:blipFill>
        <a:blip r:embed="rId1" cstate="print"/>
        <a:srcRect/>
        <a:stretch>
          <a:fillRect/>
        </a:stretch>
      </xdr:blipFill>
      <xdr:spPr>
        <a:xfrm>
          <a:off x="8077200" y="1266825"/>
          <a:ext cx="4838700" cy="4714875"/>
        </a:xfrm>
        <a:prstGeom prst="rect">
          <a:avLst/>
        </a:prstGeom>
        <a:noFill/>
        <a:ln w="1">
          <a:noFill/>
          <a:miter lim="800000"/>
          <a:headEnd/>
          <a:tailEnd type="none" w="med" len="med"/>
        </a:ln>
        <a:effectLst/>
      </xdr:spPr>
    </xdr:pic>
    <xdr:clientData/>
  </xdr:twoCellAnchor>
</xdr:wsDr>
</file>

<file path=xl/drawings/drawing13.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66675</xdr:colOff>
      <xdr:row>31</xdr:row>
      <xdr:rowOff>0</xdr:rowOff>
    </xdr:from>
    <xdr:to>
      <xdr:col>2</xdr:col>
      <xdr:colOff>790575</xdr:colOff>
      <xdr:row>38</xdr:row>
      <xdr:rowOff>28575</xdr:rowOff>
    </xdr:to>
    <xdr:pic>
      <xdr:nvPicPr>
        <xdr:cNvPr id="2049" name="Picture 1"/>
        <xdr:cNvPicPr>
          <a:picLocks noChangeAspect="1" noChangeArrowheads="1"/>
        </xdr:cNvPicPr>
      </xdr:nvPicPr>
      <xdr:blipFill>
        <a:blip r:embed="rId1" cstate="print"/>
        <a:srcRect/>
        <a:stretch>
          <a:fillRect/>
        </a:stretch>
      </xdr:blipFill>
      <xdr:spPr>
        <a:xfrm>
          <a:off x="1047750" y="5610225"/>
          <a:ext cx="1409700" cy="1295400"/>
        </a:xfrm>
        <a:prstGeom prst="rect">
          <a:avLst/>
        </a:prstGeom>
        <a:noFill/>
        <a:ln w="1">
          <a:noFill/>
          <a:miter lim="800000"/>
          <a:headEnd/>
          <a:tailEnd type="none" w="med" len="med"/>
        </a:ln>
        <a:effectLst/>
      </xdr:spPr>
    </xdr:pic>
    <xdr:clientData/>
  </xdr:twoCellAnchor>
  <xdr:twoCellAnchor editAs="oneCell">
    <xdr:from>
      <xdr:col>1</xdr:col>
      <xdr:colOff>104775</xdr:colOff>
      <xdr:row>38</xdr:row>
      <xdr:rowOff>66675</xdr:rowOff>
    </xdr:from>
    <xdr:to>
      <xdr:col>2</xdr:col>
      <xdr:colOff>819150</xdr:colOff>
      <xdr:row>45</xdr:row>
      <xdr:rowOff>161925</xdr:rowOff>
    </xdr:to>
    <xdr:pic>
      <xdr:nvPicPr>
        <xdr:cNvPr id="2050" name="Picture 2"/>
        <xdr:cNvPicPr>
          <a:picLocks noChangeAspect="1" noChangeArrowheads="1"/>
        </xdr:cNvPicPr>
      </xdr:nvPicPr>
      <xdr:blipFill>
        <a:blip r:embed="rId2" cstate="print"/>
        <a:srcRect/>
        <a:stretch>
          <a:fillRect/>
        </a:stretch>
      </xdr:blipFill>
      <xdr:spPr>
        <a:xfrm>
          <a:off x="1085850" y="6943725"/>
          <a:ext cx="1400175" cy="1362075"/>
        </a:xfrm>
        <a:prstGeom prst="rect">
          <a:avLst/>
        </a:prstGeom>
        <a:noFill/>
        <a:ln w="1">
          <a:noFill/>
          <a:miter lim="800000"/>
          <a:headEnd/>
          <a:tailEnd type="none" w="med" len="med"/>
        </a:ln>
        <a:effectLst/>
      </xdr:spPr>
    </xdr:pic>
    <xdr:clientData/>
  </xdr:twoCellAnchor>
  <xdr:twoCellAnchor editAs="oneCell">
    <xdr:from>
      <xdr:col>1</xdr:col>
      <xdr:colOff>76200</xdr:colOff>
      <xdr:row>47</xdr:row>
      <xdr:rowOff>47625</xdr:rowOff>
    </xdr:from>
    <xdr:to>
      <xdr:col>2</xdr:col>
      <xdr:colOff>800100</xdr:colOff>
      <xdr:row>54</xdr:row>
      <xdr:rowOff>152400</xdr:rowOff>
    </xdr:to>
    <xdr:pic>
      <xdr:nvPicPr>
        <xdr:cNvPr id="2051" name="Picture 3"/>
        <xdr:cNvPicPr>
          <a:picLocks noChangeAspect="1" noChangeArrowheads="1"/>
        </xdr:cNvPicPr>
      </xdr:nvPicPr>
      <xdr:blipFill>
        <a:blip r:embed="rId3" cstate="print"/>
        <a:srcRect/>
        <a:stretch>
          <a:fillRect/>
        </a:stretch>
      </xdr:blipFill>
      <xdr:spPr>
        <a:xfrm>
          <a:off x="1057275" y="8553450"/>
          <a:ext cx="1409700" cy="1371600"/>
        </a:xfrm>
        <a:prstGeom prst="rect">
          <a:avLst/>
        </a:prstGeom>
        <a:noFill/>
        <a:ln w="1">
          <a:noFill/>
          <a:miter lim="800000"/>
          <a:headEnd/>
          <a:tailEnd type="none" w="med" len="med"/>
        </a:ln>
        <a:effectLst/>
      </xdr:spPr>
    </xdr:pic>
    <xdr:clientData/>
  </xdr:twoCellAnchor>
  <xdr:twoCellAnchor editAs="oneCell">
    <xdr:from>
      <xdr:col>1</xdr:col>
      <xdr:colOff>133350</xdr:colOff>
      <xdr:row>55</xdr:row>
      <xdr:rowOff>19050</xdr:rowOff>
    </xdr:from>
    <xdr:to>
      <xdr:col>2</xdr:col>
      <xdr:colOff>847725</xdr:colOff>
      <xdr:row>63</xdr:row>
      <xdr:rowOff>38100</xdr:rowOff>
    </xdr:to>
    <xdr:pic>
      <xdr:nvPicPr>
        <xdr:cNvPr id="2052" name="Picture 4"/>
        <xdr:cNvPicPr>
          <a:picLocks noChangeAspect="1" noChangeArrowheads="1"/>
        </xdr:cNvPicPr>
      </xdr:nvPicPr>
      <xdr:blipFill>
        <a:blip r:embed="rId4" cstate="print"/>
        <a:srcRect/>
        <a:stretch>
          <a:fillRect/>
        </a:stretch>
      </xdr:blipFill>
      <xdr:spPr>
        <a:xfrm>
          <a:off x="1114425" y="9972675"/>
          <a:ext cx="1400175" cy="1466850"/>
        </a:xfrm>
        <a:prstGeom prst="rect">
          <a:avLst/>
        </a:prstGeom>
        <a:noFill/>
        <a:ln w="1">
          <a:noFill/>
          <a:miter lim="800000"/>
          <a:headEnd/>
          <a:tailEnd type="none" w="med" len="med"/>
        </a:ln>
        <a:effectLst/>
      </xdr:spPr>
    </xdr:pic>
    <xdr:clientData/>
  </xdr:twoCellAnchor>
  <xdr:twoCellAnchor editAs="oneCell">
    <xdr:from>
      <xdr:col>1</xdr:col>
      <xdr:colOff>104775</xdr:colOff>
      <xdr:row>64</xdr:row>
      <xdr:rowOff>28575</xdr:rowOff>
    </xdr:from>
    <xdr:to>
      <xdr:col>2</xdr:col>
      <xdr:colOff>809625</xdr:colOff>
      <xdr:row>70</xdr:row>
      <xdr:rowOff>114300</xdr:rowOff>
    </xdr:to>
    <xdr:pic>
      <xdr:nvPicPr>
        <xdr:cNvPr id="2053" name="Picture 5"/>
        <xdr:cNvPicPr>
          <a:picLocks noChangeAspect="1" noChangeArrowheads="1"/>
        </xdr:cNvPicPr>
      </xdr:nvPicPr>
      <xdr:blipFill>
        <a:blip r:embed="rId5" cstate="print"/>
        <a:srcRect/>
        <a:stretch>
          <a:fillRect/>
        </a:stretch>
      </xdr:blipFill>
      <xdr:spPr>
        <a:xfrm>
          <a:off x="1085850" y="11610975"/>
          <a:ext cx="1390650" cy="1171575"/>
        </a:xfrm>
        <a:prstGeom prst="rect">
          <a:avLst/>
        </a:prstGeom>
        <a:noFill/>
        <a:ln w="1">
          <a:noFill/>
          <a:miter lim="800000"/>
          <a:headEnd/>
          <a:tailEnd type="none" w="med" len="med"/>
        </a:ln>
        <a:effectLst/>
      </xdr:spPr>
    </xdr:pic>
    <xdr:clientData/>
  </xdr:twoCellAnchor>
  <xdr:twoCellAnchor editAs="oneCell">
    <xdr:from>
      <xdr:col>1</xdr:col>
      <xdr:colOff>161925</xdr:colOff>
      <xdr:row>71</xdr:row>
      <xdr:rowOff>9525</xdr:rowOff>
    </xdr:from>
    <xdr:to>
      <xdr:col>2</xdr:col>
      <xdr:colOff>847725</xdr:colOff>
      <xdr:row>77</xdr:row>
      <xdr:rowOff>133350</xdr:rowOff>
    </xdr:to>
    <xdr:pic>
      <xdr:nvPicPr>
        <xdr:cNvPr id="2054" name="Picture 6"/>
        <xdr:cNvPicPr>
          <a:picLocks noChangeAspect="1" noChangeArrowheads="1"/>
        </xdr:cNvPicPr>
      </xdr:nvPicPr>
      <xdr:blipFill>
        <a:blip r:embed="rId6" cstate="print"/>
        <a:srcRect/>
        <a:stretch>
          <a:fillRect/>
        </a:stretch>
      </xdr:blipFill>
      <xdr:spPr>
        <a:xfrm>
          <a:off x="1143000" y="12858750"/>
          <a:ext cx="1371600" cy="1209675"/>
        </a:xfrm>
        <a:prstGeom prst="rect">
          <a:avLst/>
        </a:prstGeom>
        <a:noFill/>
        <a:ln w="1">
          <a:noFill/>
          <a:miter lim="800000"/>
          <a:headEnd/>
          <a:tailEnd type="none" w="med" len="med"/>
        </a:ln>
        <a:effectLst/>
      </xdr:spPr>
    </xdr:pic>
    <xdr:clientData/>
  </xdr:twoCellAnchor>
  <xdr:twoCellAnchor editAs="oneCell">
    <xdr:from>
      <xdr:col>1</xdr:col>
      <xdr:colOff>142875</xdr:colOff>
      <xdr:row>79</xdr:row>
      <xdr:rowOff>19050</xdr:rowOff>
    </xdr:from>
    <xdr:to>
      <xdr:col>2</xdr:col>
      <xdr:colOff>828675</xdr:colOff>
      <xdr:row>85</xdr:row>
      <xdr:rowOff>28575</xdr:rowOff>
    </xdr:to>
    <xdr:pic>
      <xdr:nvPicPr>
        <xdr:cNvPr id="2055" name="Picture 7"/>
        <xdr:cNvPicPr>
          <a:picLocks noChangeAspect="1" noChangeArrowheads="1"/>
        </xdr:cNvPicPr>
      </xdr:nvPicPr>
      <xdr:blipFill>
        <a:blip r:embed="rId7" cstate="print"/>
        <a:srcRect/>
        <a:stretch>
          <a:fillRect/>
        </a:stretch>
      </xdr:blipFill>
      <xdr:spPr>
        <a:xfrm>
          <a:off x="1123950" y="14316075"/>
          <a:ext cx="1371600" cy="1095375"/>
        </a:xfrm>
        <a:prstGeom prst="rect">
          <a:avLst/>
        </a:prstGeom>
        <a:noFill/>
        <a:ln w="1">
          <a:noFill/>
          <a:miter lim="800000"/>
          <a:headEnd/>
          <a:tailEnd type="none" w="med" len="med"/>
        </a:ln>
        <a:effectLst/>
      </xdr:spPr>
    </xdr:pic>
    <xdr:clientData/>
  </xdr:twoCellAnchor>
  <xdr:twoCellAnchor editAs="oneCell">
    <xdr:from>
      <xdr:col>1</xdr:col>
      <xdr:colOff>142875</xdr:colOff>
      <xdr:row>94</xdr:row>
      <xdr:rowOff>19050</xdr:rowOff>
    </xdr:from>
    <xdr:to>
      <xdr:col>2</xdr:col>
      <xdr:colOff>847725</xdr:colOff>
      <xdr:row>101</xdr:row>
      <xdr:rowOff>95250</xdr:rowOff>
    </xdr:to>
    <xdr:pic>
      <xdr:nvPicPr>
        <xdr:cNvPr id="2057" name="Picture 9"/>
        <xdr:cNvPicPr>
          <a:picLocks noChangeAspect="1" noChangeArrowheads="1"/>
        </xdr:cNvPicPr>
      </xdr:nvPicPr>
      <xdr:blipFill>
        <a:blip r:embed="rId8" cstate="print"/>
        <a:srcRect/>
        <a:stretch>
          <a:fillRect/>
        </a:stretch>
      </xdr:blipFill>
      <xdr:spPr>
        <a:xfrm>
          <a:off x="1123950" y="17030700"/>
          <a:ext cx="1390650" cy="1343025"/>
        </a:xfrm>
        <a:prstGeom prst="rect">
          <a:avLst/>
        </a:prstGeom>
        <a:noFill/>
        <a:ln w="1">
          <a:noFill/>
          <a:miter lim="800000"/>
          <a:headEnd/>
          <a:tailEnd type="none" w="med" len="med"/>
        </a:ln>
        <a:effectLst/>
      </xdr:spPr>
    </xdr:pic>
    <xdr:clientData/>
  </xdr:twoCellAnchor>
  <xdr:twoCellAnchor editAs="oneCell">
    <xdr:from>
      <xdr:col>1</xdr:col>
      <xdr:colOff>85725</xdr:colOff>
      <xdr:row>101</xdr:row>
      <xdr:rowOff>171450</xdr:rowOff>
    </xdr:from>
    <xdr:to>
      <xdr:col>2</xdr:col>
      <xdr:colOff>819150</xdr:colOff>
      <xdr:row>109</xdr:row>
      <xdr:rowOff>57150</xdr:rowOff>
    </xdr:to>
    <xdr:pic>
      <xdr:nvPicPr>
        <xdr:cNvPr id="2061" name="Picture 13"/>
        <xdr:cNvPicPr>
          <a:picLocks noChangeAspect="1" noChangeArrowheads="1"/>
        </xdr:cNvPicPr>
      </xdr:nvPicPr>
      <xdr:blipFill>
        <a:blip r:embed="rId9" cstate="print"/>
        <a:srcRect/>
        <a:stretch>
          <a:fillRect/>
        </a:stretch>
      </xdr:blipFill>
      <xdr:spPr>
        <a:xfrm>
          <a:off x="1066800" y="18449925"/>
          <a:ext cx="1419225" cy="1333500"/>
        </a:xfrm>
        <a:prstGeom prst="rect">
          <a:avLst/>
        </a:prstGeom>
        <a:noFill/>
        <a:ln w="1">
          <a:noFill/>
          <a:miter lim="800000"/>
          <a:headEnd/>
          <a:tailEnd type="none" w="med" len="med"/>
        </a:ln>
        <a:effectLst/>
      </xdr:spPr>
    </xdr:pic>
    <xdr:clientData/>
  </xdr:twoCellAnchor>
</xdr:wsDr>
</file>

<file path=xl/drawings/drawing14.xml><?xml version="1.0" encoding="utf-8"?>
<xdr:wsDr xmlns:xdr="http://schemas.openxmlformats.org/drawingml/2006/spreadsheetDrawing" xmlns:r="http://schemas.openxmlformats.org/officeDocument/2006/relationships" xmlns:a="http://schemas.openxmlformats.org/drawingml/2006/main">
  <xdr:twoCellAnchor editAs="oneCell">
    <xdr:from>
      <xdr:col>11</xdr:col>
      <xdr:colOff>485775</xdr:colOff>
      <xdr:row>22</xdr:row>
      <xdr:rowOff>47625</xdr:rowOff>
    </xdr:from>
    <xdr:to>
      <xdr:col>23</xdr:col>
      <xdr:colOff>180975</xdr:colOff>
      <xdr:row>45</xdr:row>
      <xdr:rowOff>114300</xdr:rowOff>
    </xdr:to>
    <xdr:pic>
      <xdr:nvPicPr>
        <xdr:cNvPr id="11265" name="Picture 1"/>
        <xdr:cNvPicPr>
          <a:picLocks noChangeAspect="1" noChangeArrowheads="1"/>
        </xdr:cNvPicPr>
      </xdr:nvPicPr>
      <xdr:blipFill>
        <a:blip r:embed="rId1" cstate="print"/>
        <a:srcRect/>
        <a:stretch>
          <a:fillRect/>
        </a:stretch>
      </xdr:blipFill>
      <xdr:spPr>
        <a:xfrm>
          <a:off x="8029575" y="4171950"/>
          <a:ext cx="7924800" cy="4229100"/>
        </a:xfrm>
        <a:prstGeom prst="rect">
          <a:avLst/>
        </a:prstGeom>
        <a:noFill/>
        <a:ln w="1">
          <a:noFill/>
          <a:miter lim="800000"/>
          <a:headEnd/>
          <a:tailEnd type="none" w="med" len="med"/>
        </a:ln>
        <a:effectLst/>
      </xdr:spPr>
    </xdr:pic>
    <xdr:clientData/>
  </xdr:twoCellAnchor>
  <xdr:twoCellAnchor editAs="oneCell">
    <xdr:from>
      <xdr:col>14</xdr:col>
      <xdr:colOff>666750</xdr:colOff>
      <xdr:row>0</xdr:row>
      <xdr:rowOff>9525</xdr:rowOff>
    </xdr:from>
    <xdr:to>
      <xdr:col>23</xdr:col>
      <xdr:colOff>171450</xdr:colOff>
      <xdr:row>22</xdr:row>
      <xdr:rowOff>0</xdr:rowOff>
    </xdr:to>
    <xdr:pic>
      <xdr:nvPicPr>
        <xdr:cNvPr id="11266" name="Picture 2"/>
        <xdr:cNvPicPr>
          <a:picLocks noChangeAspect="1" noChangeArrowheads="1"/>
        </xdr:cNvPicPr>
      </xdr:nvPicPr>
      <xdr:blipFill>
        <a:blip r:embed="rId2" cstate="print"/>
        <a:srcRect/>
        <a:stretch>
          <a:fillRect/>
        </a:stretch>
      </xdr:blipFill>
      <xdr:spPr>
        <a:xfrm>
          <a:off x="10267950" y="9525"/>
          <a:ext cx="5676900" cy="4114800"/>
        </a:xfrm>
        <a:prstGeom prst="rect">
          <a:avLst/>
        </a:prstGeom>
        <a:noFill/>
        <a:ln w="1">
          <a:noFill/>
          <a:miter lim="800000"/>
          <a:headEnd/>
          <a:tailEnd type="none" w="med" len="med"/>
        </a:ln>
        <a:effectLst/>
      </xdr:spPr>
    </xdr:pic>
    <xdr:clientData/>
  </xdr:twoCellAnchor>
  <xdr:twoCellAnchor editAs="oneCell">
    <xdr:from>
      <xdr:col>9</xdr:col>
      <xdr:colOff>0</xdr:colOff>
      <xdr:row>17</xdr:row>
      <xdr:rowOff>0</xdr:rowOff>
    </xdr:from>
    <xdr:to>
      <xdr:col>10</xdr:col>
      <xdr:colOff>476250</xdr:colOff>
      <xdr:row>23</xdr:row>
      <xdr:rowOff>38100</xdr:rowOff>
    </xdr:to>
    <xdr:pic>
      <xdr:nvPicPr>
        <xdr:cNvPr id="11267" name="Picture 3"/>
        <xdr:cNvPicPr>
          <a:picLocks noChangeAspect="1" noChangeArrowheads="1"/>
        </xdr:cNvPicPr>
      </xdr:nvPicPr>
      <xdr:blipFill>
        <a:blip r:embed="rId3" cstate="print"/>
        <a:srcRect/>
        <a:stretch>
          <a:fillRect/>
        </a:stretch>
      </xdr:blipFill>
      <xdr:spPr>
        <a:xfrm>
          <a:off x="6172200" y="3219450"/>
          <a:ext cx="1162050" cy="1123950"/>
        </a:xfrm>
        <a:prstGeom prst="rect">
          <a:avLst/>
        </a:prstGeom>
        <a:noFill/>
        <a:ln w="1">
          <a:noFill/>
          <a:miter lim="800000"/>
          <a:headEnd/>
          <a:tailEnd type="none" w="med" len="med"/>
        </a:ln>
        <a:effectLst/>
      </xdr:spPr>
    </xdr:pic>
    <xdr:clientData/>
  </xdr:twoCellAnchor>
</xdr:wsDr>
</file>

<file path=xl/drawings/drawing15.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142875</xdr:colOff>
      <xdr:row>2</xdr:row>
      <xdr:rowOff>57150</xdr:rowOff>
    </xdr:from>
    <xdr:to>
      <xdr:col>17</xdr:col>
      <xdr:colOff>400050</xdr:colOff>
      <xdr:row>18</xdr:row>
      <xdr:rowOff>9525</xdr:rowOff>
    </xdr:to>
    <xdr:pic>
      <xdr:nvPicPr>
        <xdr:cNvPr id="1026" name="Picture 2"/>
        <xdr:cNvPicPr>
          <a:picLocks noChangeAspect="1" noChangeArrowheads="1"/>
        </xdr:cNvPicPr>
      </xdr:nvPicPr>
      <xdr:blipFill>
        <a:blip r:embed="rId1" cstate="print"/>
        <a:srcRect/>
        <a:stretch>
          <a:fillRect/>
        </a:stretch>
      </xdr:blipFill>
      <xdr:spPr>
        <a:xfrm>
          <a:off x="8039100" y="419100"/>
          <a:ext cx="5057775" cy="2847975"/>
        </a:xfrm>
        <a:prstGeom prst="rect">
          <a:avLst/>
        </a:prstGeom>
        <a:noFill/>
        <a:ln w="1">
          <a:noFill/>
          <a:miter lim="800000"/>
          <a:headEnd/>
          <a:tailEnd type="none" w="med" len="med"/>
        </a:ln>
        <a:effectLst/>
      </xdr:spPr>
    </xdr:pic>
    <xdr:clientData/>
  </xdr:twoCellAnchor>
  <xdr:twoCellAnchor editAs="oneCell">
    <xdr:from>
      <xdr:col>18</xdr:col>
      <xdr:colOff>171450</xdr:colOff>
      <xdr:row>8</xdr:row>
      <xdr:rowOff>95250</xdr:rowOff>
    </xdr:from>
    <xdr:to>
      <xdr:col>22</xdr:col>
      <xdr:colOff>285750</xdr:colOff>
      <xdr:row>30</xdr:row>
      <xdr:rowOff>38100</xdr:rowOff>
    </xdr:to>
    <xdr:pic>
      <xdr:nvPicPr>
        <xdr:cNvPr id="1027" name="Picture 3"/>
        <xdr:cNvPicPr>
          <a:picLocks noChangeAspect="1" noChangeArrowheads="1"/>
        </xdr:cNvPicPr>
      </xdr:nvPicPr>
      <xdr:blipFill>
        <a:blip r:embed="rId2" cstate="print"/>
        <a:srcRect/>
        <a:stretch>
          <a:fillRect/>
        </a:stretch>
      </xdr:blipFill>
      <xdr:spPr>
        <a:xfrm>
          <a:off x="13554075" y="1543050"/>
          <a:ext cx="2857500" cy="3924300"/>
        </a:xfrm>
        <a:prstGeom prst="rect">
          <a:avLst/>
        </a:prstGeom>
        <a:noFill/>
        <a:ln w="1">
          <a:noFill/>
          <a:miter lim="800000"/>
          <a:headEnd/>
          <a:tailEnd type="none" w="med" len="med"/>
        </a:ln>
        <a:effectLst/>
      </xdr:spPr>
    </xdr:pic>
    <xdr:clientData/>
  </xdr:twoCellAnchor>
  <xdr:twoCellAnchor>
    <xdr:from>
      <xdr:col>12</xdr:col>
      <xdr:colOff>304800</xdr:colOff>
      <xdr:row>19</xdr:row>
      <xdr:rowOff>95253</xdr:rowOff>
    </xdr:from>
    <xdr:to>
      <xdr:col>17</xdr:col>
      <xdr:colOff>609600</xdr:colOff>
      <xdr:row>22</xdr:row>
      <xdr:rowOff>57150</xdr:rowOff>
    </xdr:to>
    <xdr:cxnSp>
      <xdr:nvCxnSpPr>
        <xdr:cNvPr id="7" name="直接箭头连接符 6"/>
        <xdr:cNvCxnSpPr/>
      </xdr:nvCxnSpPr>
      <xdr:spPr>
        <a:xfrm flipV="1">
          <a:off x="9572625" y="3533775"/>
          <a:ext cx="3733800" cy="504825"/>
        </a:xfrm>
        <a:prstGeom prst="straightConnector1">
          <a:avLst/>
        </a:prstGeom>
        <a:ln w="4762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13</xdr:col>
      <xdr:colOff>295275</xdr:colOff>
      <xdr:row>27</xdr:row>
      <xdr:rowOff>152400</xdr:rowOff>
    </xdr:from>
    <xdr:to>
      <xdr:col>14</xdr:col>
      <xdr:colOff>419100</xdr:colOff>
      <xdr:row>32</xdr:row>
      <xdr:rowOff>47625</xdr:rowOff>
    </xdr:to>
    <xdr:pic>
      <xdr:nvPicPr>
        <xdr:cNvPr id="1028" name="Picture 4"/>
        <xdr:cNvPicPr>
          <a:picLocks noChangeAspect="1" noChangeArrowheads="1"/>
        </xdr:cNvPicPr>
      </xdr:nvPicPr>
      <xdr:blipFill>
        <a:blip r:embed="rId3" cstate="print"/>
        <a:srcRect/>
        <a:stretch>
          <a:fillRect/>
        </a:stretch>
      </xdr:blipFill>
      <xdr:spPr>
        <a:xfrm>
          <a:off x="10248900" y="5038725"/>
          <a:ext cx="809625" cy="800100"/>
        </a:xfrm>
        <a:prstGeom prst="rect">
          <a:avLst/>
        </a:prstGeom>
        <a:noFill/>
        <a:ln w="1">
          <a:noFill/>
          <a:miter lim="800000"/>
          <a:headEnd/>
          <a:tailEnd type="none" w="med" len="med"/>
        </a:ln>
        <a:effectLst/>
      </xdr:spPr>
    </xdr:pic>
    <xdr:clientData/>
  </xdr:twoCellAnchor>
  <xdr:twoCellAnchor editAs="oneCell">
    <xdr:from>
      <xdr:col>14</xdr:col>
      <xdr:colOff>180975</xdr:colOff>
      <xdr:row>27</xdr:row>
      <xdr:rowOff>152400</xdr:rowOff>
    </xdr:from>
    <xdr:to>
      <xdr:col>14</xdr:col>
      <xdr:colOff>419100</xdr:colOff>
      <xdr:row>28</xdr:row>
      <xdr:rowOff>161925</xdr:rowOff>
    </xdr:to>
    <xdr:pic>
      <xdr:nvPicPr>
        <xdr:cNvPr id="1029" name="Picture 5"/>
        <xdr:cNvPicPr>
          <a:picLocks noChangeAspect="1" noChangeArrowheads="1"/>
        </xdr:cNvPicPr>
      </xdr:nvPicPr>
      <xdr:blipFill>
        <a:blip r:embed="rId4" cstate="print"/>
        <a:srcRect/>
        <a:stretch>
          <a:fillRect/>
        </a:stretch>
      </xdr:blipFill>
      <xdr:spPr>
        <a:xfrm>
          <a:off x="10820400" y="5038725"/>
          <a:ext cx="238125" cy="190500"/>
        </a:xfrm>
        <a:prstGeom prst="rect">
          <a:avLst/>
        </a:prstGeom>
        <a:noFill/>
        <a:ln w="1">
          <a:noFill/>
          <a:miter lim="800000"/>
          <a:headEnd/>
          <a:tailEnd type="none" w="med" len="med"/>
        </a:ln>
        <a:effectLst/>
      </xdr:spPr>
    </xdr:pic>
    <xdr:clientData/>
  </xdr:twoCellAnchor>
  <xdr:twoCellAnchor editAs="oneCell">
    <xdr:from>
      <xdr:col>3</xdr:col>
      <xdr:colOff>523876</xdr:colOff>
      <xdr:row>36</xdr:row>
      <xdr:rowOff>76200</xdr:rowOff>
    </xdr:from>
    <xdr:to>
      <xdr:col>7</xdr:col>
      <xdr:colOff>370693</xdr:colOff>
      <xdr:row>50</xdr:row>
      <xdr:rowOff>133350</xdr:rowOff>
    </xdr:to>
    <xdr:pic>
      <xdr:nvPicPr>
        <xdr:cNvPr id="2049" name="Picture 1"/>
        <xdr:cNvPicPr>
          <a:picLocks noChangeAspect="1" noChangeArrowheads="1"/>
        </xdr:cNvPicPr>
      </xdr:nvPicPr>
      <xdr:blipFill>
        <a:blip r:embed="rId5" cstate="print"/>
        <a:srcRect/>
        <a:stretch>
          <a:fillRect/>
        </a:stretch>
      </xdr:blipFill>
      <xdr:spPr>
        <a:xfrm>
          <a:off x="2581275" y="6591300"/>
          <a:ext cx="3627755" cy="2590800"/>
        </a:xfrm>
        <a:prstGeom prst="rect">
          <a:avLst/>
        </a:prstGeom>
        <a:noFill/>
        <a:ln w="1">
          <a:noFill/>
          <a:miter lim="800000"/>
          <a:headEnd/>
          <a:tailEnd type="none" w="med" len="med"/>
        </a:ln>
        <a:effectLst/>
      </xdr:spPr>
    </xdr:pic>
    <xdr:clientData/>
  </xdr:twoCellAnchor>
  <xdr:twoCellAnchor>
    <xdr:from>
      <xdr:col>3</xdr:col>
      <xdr:colOff>819150</xdr:colOff>
      <xdr:row>8</xdr:row>
      <xdr:rowOff>123825</xdr:rowOff>
    </xdr:from>
    <xdr:to>
      <xdr:col>10</xdr:col>
      <xdr:colOff>133350</xdr:colOff>
      <xdr:row>11</xdr:row>
      <xdr:rowOff>114300</xdr:rowOff>
    </xdr:to>
    <xdr:cxnSp>
      <xdr:nvCxnSpPr>
        <xdr:cNvPr id="9" name="直接箭头连接符 8"/>
        <xdr:cNvCxnSpPr/>
      </xdr:nvCxnSpPr>
      <xdr:spPr>
        <a:xfrm flipV="1">
          <a:off x="2876550" y="1571625"/>
          <a:ext cx="5153025" cy="533400"/>
        </a:xfrm>
        <a:prstGeom prst="straightConnector1">
          <a:avLst/>
        </a:prstGeom>
        <a:ln w="47625">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600075</xdr:colOff>
      <xdr:row>51</xdr:row>
      <xdr:rowOff>114301</xdr:rowOff>
    </xdr:from>
    <xdr:to>
      <xdr:col>8</xdr:col>
      <xdr:colOff>165648</xdr:colOff>
      <xdr:row>65</xdr:row>
      <xdr:rowOff>133351</xdr:rowOff>
    </xdr:to>
    <xdr:pic>
      <xdr:nvPicPr>
        <xdr:cNvPr id="2050" name="Picture 2"/>
        <xdr:cNvPicPr>
          <a:picLocks noChangeAspect="1" noChangeArrowheads="1"/>
        </xdr:cNvPicPr>
      </xdr:nvPicPr>
      <xdr:blipFill>
        <a:blip r:embed="rId6" cstate="print"/>
        <a:srcRect/>
        <a:stretch>
          <a:fillRect/>
        </a:stretch>
      </xdr:blipFill>
      <xdr:spPr>
        <a:xfrm>
          <a:off x="2657475" y="9344025"/>
          <a:ext cx="4032250" cy="2552700"/>
        </a:xfrm>
        <a:prstGeom prst="rect">
          <a:avLst/>
        </a:prstGeom>
        <a:noFill/>
        <a:ln w="1">
          <a:noFill/>
          <a:miter lim="800000"/>
          <a:headEnd/>
          <a:tailEnd type="none" w="med" len="med"/>
        </a:ln>
        <a:effectLst/>
      </xdr:spPr>
    </xdr:pic>
    <xdr:clientData/>
  </xdr:twoCellAnchor>
  <xdr:twoCellAnchor editAs="oneCell">
    <xdr:from>
      <xdr:col>3</xdr:col>
      <xdr:colOff>542926</xdr:colOff>
      <xdr:row>67</xdr:row>
      <xdr:rowOff>9526</xdr:rowOff>
    </xdr:from>
    <xdr:to>
      <xdr:col>7</xdr:col>
      <xdr:colOff>628651</xdr:colOff>
      <xdr:row>83</xdr:row>
      <xdr:rowOff>51076</xdr:rowOff>
    </xdr:to>
    <xdr:pic>
      <xdr:nvPicPr>
        <xdr:cNvPr id="2051" name="Picture 3"/>
        <xdr:cNvPicPr>
          <a:picLocks noChangeAspect="1" noChangeArrowheads="1"/>
        </xdr:cNvPicPr>
      </xdr:nvPicPr>
      <xdr:blipFill>
        <a:blip r:embed="rId7" cstate="print"/>
        <a:srcRect/>
        <a:stretch>
          <a:fillRect/>
        </a:stretch>
      </xdr:blipFill>
      <xdr:spPr>
        <a:xfrm>
          <a:off x="2600325" y="12134850"/>
          <a:ext cx="3867150" cy="2936875"/>
        </a:xfrm>
        <a:prstGeom prst="rect">
          <a:avLst/>
        </a:prstGeom>
        <a:noFill/>
        <a:ln w="1">
          <a:noFill/>
          <a:miter lim="800000"/>
          <a:headEnd/>
          <a:tailEnd type="none" w="med" len="med"/>
        </a:ln>
        <a:effectLst/>
      </xdr:spPr>
    </xdr:pic>
    <xdr:clientData/>
  </xdr:twoCellAnchor>
  <xdr:twoCellAnchor editAs="oneCell">
    <xdr:from>
      <xdr:col>14</xdr:col>
      <xdr:colOff>123825</xdr:colOff>
      <xdr:row>33</xdr:row>
      <xdr:rowOff>85725</xdr:rowOff>
    </xdr:from>
    <xdr:to>
      <xdr:col>18</xdr:col>
      <xdr:colOff>536748</xdr:colOff>
      <xdr:row>46</xdr:row>
      <xdr:rowOff>9525</xdr:rowOff>
    </xdr:to>
    <xdr:pic>
      <xdr:nvPicPr>
        <xdr:cNvPr id="2052" name="Picture 4"/>
        <xdr:cNvPicPr>
          <a:picLocks noChangeAspect="1" noChangeArrowheads="1"/>
        </xdr:cNvPicPr>
      </xdr:nvPicPr>
      <xdr:blipFill>
        <a:blip r:embed="rId8" cstate="print"/>
        <a:srcRect/>
        <a:stretch>
          <a:fillRect/>
        </a:stretch>
      </xdr:blipFill>
      <xdr:spPr>
        <a:xfrm>
          <a:off x="10763250" y="6057900"/>
          <a:ext cx="3155950" cy="2276475"/>
        </a:xfrm>
        <a:prstGeom prst="rect">
          <a:avLst/>
        </a:prstGeom>
        <a:noFill/>
        <a:ln w="1">
          <a:noFill/>
          <a:miter lim="800000"/>
          <a:headEnd/>
          <a:tailEnd type="none" w="med" len="med"/>
        </a:ln>
        <a:effectLst/>
      </xdr:spPr>
    </xdr:pic>
    <xdr:clientData/>
  </xdr:twoCellAnchor>
  <xdr:twoCellAnchor editAs="oneCell">
    <xdr:from>
      <xdr:col>14</xdr:col>
      <xdr:colOff>104776</xdr:colOff>
      <xdr:row>46</xdr:row>
      <xdr:rowOff>76200</xdr:rowOff>
    </xdr:from>
    <xdr:to>
      <xdr:col>19</xdr:col>
      <xdr:colOff>66676</xdr:colOff>
      <xdr:row>60</xdr:row>
      <xdr:rowOff>12995</xdr:rowOff>
    </xdr:to>
    <xdr:pic>
      <xdr:nvPicPr>
        <xdr:cNvPr id="2053" name="Picture 5"/>
        <xdr:cNvPicPr>
          <a:picLocks noChangeAspect="1" noChangeArrowheads="1"/>
        </xdr:cNvPicPr>
      </xdr:nvPicPr>
      <xdr:blipFill>
        <a:blip r:embed="rId9" cstate="print"/>
        <a:srcRect/>
        <a:stretch>
          <a:fillRect/>
        </a:stretch>
      </xdr:blipFill>
      <xdr:spPr>
        <a:xfrm>
          <a:off x="10744200" y="8401050"/>
          <a:ext cx="3390900" cy="2470150"/>
        </a:xfrm>
        <a:prstGeom prst="rect">
          <a:avLst/>
        </a:prstGeom>
        <a:noFill/>
        <a:ln w="1">
          <a:noFill/>
          <a:miter lim="800000"/>
          <a:headEnd/>
          <a:tailEnd type="none" w="med" len="med"/>
        </a:ln>
        <a:effectLst/>
      </xdr:spPr>
    </xdr:pic>
    <xdr:clientData/>
  </xdr:twoCellAnchor>
</xdr:wsDr>
</file>

<file path=xl/drawings/drawing16.xml><?xml version="1.0" encoding="utf-8"?>
<xdr:wsDr xmlns:xdr="http://schemas.openxmlformats.org/drawingml/2006/spreadsheetDrawing" xmlns:r="http://schemas.openxmlformats.org/officeDocument/2006/relationships" xmlns:a="http://schemas.openxmlformats.org/drawingml/2006/main">
  <xdr:twoCellAnchor editAs="oneCell">
    <xdr:from>
      <xdr:col>13</xdr:col>
      <xdr:colOff>123825</xdr:colOff>
      <xdr:row>6</xdr:row>
      <xdr:rowOff>180975</xdr:rowOff>
    </xdr:from>
    <xdr:to>
      <xdr:col>21</xdr:col>
      <xdr:colOff>95250</xdr:colOff>
      <xdr:row>27</xdr:row>
      <xdr:rowOff>85725</xdr:rowOff>
    </xdr:to>
    <xdr:pic>
      <xdr:nvPicPr>
        <xdr:cNvPr id="13313" name="Picture 1"/>
        <xdr:cNvPicPr>
          <a:picLocks noChangeAspect="1" noChangeArrowheads="1"/>
        </xdr:cNvPicPr>
      </xdr:nvPicPr>
      <xdr:blipFill>
        <a:blip r:embed="rId1" cstate="print"/>
        <a:srcRect/>
        <a:stretch>
          <a:fillRect/>
        </a:stretch>
      </xdr:blipFill>
      <xdr:spPr>
        <a:xfrm>
          <a:off x="9591675" y="1266825"/>
          <a:ext cx="5457825" cy="3705225"/>
        </a:xfrm>
        <a:prstGeom prst="rect">
          <a:avLst/>
        </a:prstGeom>
        <a:noFill/>
        <a:ln w="1">
          <a:noFill/>
          <a:miter lim="800000"/>
          <a:headEnd/>
          <a:tailEnd type="none" w="med" len="med"/>
        </a:ln>
        <a:effectLst/>
      </xdr:spPr>
    </xdr:pic>
    <xdr:clientData/>
  </xdr:twoCellAnchor>
</xdr:wsDr>
</file>

<file path=xl/drawings/drawing17.xml><?xml version="1.0" encoding="utf-8"?>
<xdr:wsDr xmlns:xdr="http://schemas.openxmlformats.org/drawingml/2006/spreadsheetDrawing" xmlns:r="http://schemas.openxmlformats.org/officeDocument/2006/relationships" xmlns:a="http://schemas.openxmlformats.org/drawingml/2006/main">
  <xdr:twoCellAnchor editAs="oneCell">
    <xdr:from>
      <xdr:col>13</xdr:col>
      <xdr:colOff>657225</xdr:colOff>
      <xdr:row>1</xdr:row>
      <xdr:rowOff>19050</xdr:rowOff>
    </xdr:from>
    <xdr:to>
      <xdr:col>21</xdr:col>
      <xdr:colOff>657225</xdr:colOff>
      <xdr:row>22</xdr:row>
      <xdr:rowOff>57150</xdr:rowOff>
    </xdr:to>
    <xdr:pic>
      <xdr:nvPicPr>
        <xdr:cNvPr id="2049" name="Picture 1"/>
        <xdr:cNvPicPr>
          <a:picLocks noChangeAspect="1" noChangeArrowheads="1"/>
        </xdr:cNvPicPr>
      </xdr:nvPicPr>
      <xdr:blipFill>
        <a:blip r:embed="rId1" cstate="print"/>
        <a:srcRect/>
        <a:stretch>
          <a:fillRect/>
        </a:stretch>
      </xdr:blipFill>
      <xdr:spPr>
        <a:xfrm>
          <a:off x="11439525" y="419100"/>
          <a:ext cx="5486400" cy="3838575"/>
        </a:xfrm>
        <a:prstGeom prst="rect">
          <a:avLst/>
        </a:prstGeom>
        <a:noFill/>
        <a:ln w="1">
          <a:noFill/>
          <a:miter lim="800000"/>
          <a:headEnd/>
          <a:tailEnd type="none" w="med" len="med"/>
        </a:ln>
        <a:effectLst/>
      </xdr:spPr>
    </xdr:pic>
    <xdr:clientData/>
  </xdr:twoCellAnchor>
  <xdr:twoCellAnchor editAs="oneCell">
    <xdr:from>
      <xdr:col>7</xdr:col>
      <xdr:colOff>390525</xdr:colOff>
      <xdr:row>1</xdr:row>
      <xdr:rowOff>19050</xdr:rowOff>
    </xdr:from>
    <xdr:to>
      <xdr:col>12</xdr:col>
      <xdr:colOff>628650</xdr:colOff>
      <xdr:row>5</xdr:row>
      <xdr:rowOff>142875</xdr:rowOff>
    </xdr:to>
    <xdr:pic>
      <xdr:nvPicPr>
        <xdr:cNvPr id="2050" name="Picture 2"/>
        <xdr:cNvPicPr>
          <a:picLocks noChangeAspect="1" noChangeArrowheads="1"/>
        </xdr:cNvPicPr>
      </xdr:nvPicPr>
      <xdr:blipFill>
        <a:blip r:embed="rId2" cstate="print"/>
        <a:srcRect/>
        <a:stretch>
          <a:fillRect/>
        </a:stretch>
      </xdr:blipFill>
      <xdr:spPr>
        <a:xfrm>
          <a:off x="7058025" y="419100"/>
          <a:ext cx="3667125" cy="847725"/>
        </a:xfrm>
        <a:prstGeom prst="rect">
          <a:avLst/>
        </a:prstGeom>
        <a:noFill/>
        <a:ln w="1">
          <a:noFill/>
          <a:miter lim="800000"/>
          <a:headEnd/>
          <a:tailEnd type="none" w="med" len="med"/>
        </a:ln>
        <a:effectLst/>
      </xdr:spPr>
    </xdr:pic>
    <xdr:clientData/>
  </xdr:twoCellAnchor>
  <xdr:twoCellAnchor editAs="oneCell">
    <xdr:from>
      <xdr:col>7</xdr:col>
      <xdr:colOff>381000</xdr:colOff>
      <xdr:row>5</xdr:row>
      <xdr:rowOff>142875</xdr:rowOff>
    </xdr:from>
    <xdr:to>
      <xdr:col>12</xdr:col>
      <xdr:colOff>628650</xdr:colOff>
      <xdr:row>10</xdr:row>
      <xdr:rowOff>28575</xdr:rowOff>
    </xdr:to>
    <xdr:pic>
      <xdr:nvPicPr>
        <xdr:cNvPr id="2051" name="Picture 3"/>
        <xdr:cNvPicPr>
          <a:picLocks noChangeAspect="1" noChangeArrowheads="1"/>
        </xdr:cNvPicPr>
      </xdr:nvPicPr>
      <xdr:blipFill>
        <a:blip r:embed="rId3" cstate="print"/>
        <a:srcRect/>
        <a:stretch>
          <a:fillRect/>
        </a:stretch>
      </xdr:blipFill>
      <xdr:spPr>
        <a:xfrm>
          <a:off x="7048500" y="1266825"/>
          <a:ext cx="3676650" cy="790575"/>
        </a:xfrm>
        <a:prstGeom prst="rect">
          <a:avLst/>
        </a:prstGeom>
        <a:noFill/>
        <a:ln w="1">
          <a:noFill/>
          <a:miter lim="800000"/>
          <a:headEnd/>
          <a:tailEnd type="none" w="med" len="med"/>
        </a:ln>
        <a:effectLst/>
      </xdr:spPr>
    </xdr:pic>
    <xdr:clientData/>
  </xdr:twoCellAnchor>
  <xdr:twoCellAnchor editAs="oneCell">
    <xdr:from>
      <xdr:col>7</xdr:col>
      <xdr:colOff>381000</xdr:colOff>
      <xdr:row>10</xdr:row>
      <xdr:rowOff>38100</xdr:rowOff>
    </xdr:from>
    <xdr:to>
      <xdr:col>12</xdr:col>
      <xdr:colOff>657225</xdr:colOff>
      <xdr:row>14</xdr:row>
      <xdr:rowOff>171450</xdr:rowOff>
    </xdr:to>
    <xdr:pic>
      <xdr:nvPicPr>
        <xdr:cNvPr id="2052" name="Picture 4"/>
        <xdr:cNvPicPr>
          <a:picLocks noChangeAspect="1" noChangeArrowheads="1"/>
        </xdr:cNvPicPr>
      </xdr:nvPicPr>
      <xdr:blipFill>
        <a:blip r:embed="rId4" cstate="print"/>
        <a:srcRect/>
        <a:stretch>
          <a:fillRect/>
        </a:stretch>
      </xdr:blipFill>
      <xdr:spPr>
        <a:xfrm>
          <a:off x="7048500" y="2066925"/>
          <a:ext cx="3705225" cy="857250"/>
        </a:xfrm>
        <a:prstGeom prst="rect">
          <a:avLst/>
        </a:prstGeom>
        <a:noFill/>
        <a:ln w="1">
          <a:noFill/>
          <a:miter lim="800000"/>
          <a:headEnd/>
          <a:tailEnd type="none" w="med" len="med"/>
        </a:ln>
        <a:effectLst/>
      </xdr:spPr>
    </xdr:pic>
    <xdr:clientData/>
  </xdr:twoCellAnchor>
  <xdr:twoCellAnchor editAs="oneCell">
    <xdr:from>
      <xdr:col>7</xdr:col>
      <xdr:colOff>400050</xdr:colOff>
      <xdr:row>14</xdr:row>
      <xdr:rowOff>152400</xdr:rowOff>
    </xdr:from>
    <xdr:to>
      <xdr:col>12</xdr:col>
      <xdr:colOff>514350</xdr:colOff>
      <xdr:row>19</xdr:row>
      <xdr:rowOff>66675</xdr:rowOff>
    </xdr:to>
    <xdr:pic>
      <xdr:nvPicPr>
        <xdr:cNvPr id="2053" name="Picture 5"/>
        <xdr:cNvPicPr>
          <a:picLocks noChangeAspect="1" noChangeArrowheads="1"/>
        </xdr:cNvPicPr>
      </xdr:nvPicPr>
      <xdr:blipFill>
        <a:blip r:embed="rId5" cstate="print"/>
        <a:srcRect/>
        <a:stretch>
          <a:fillRect/>
        </a:stretch>
      </xdr:blipFill>
      <xdr:spPr>
        <a:xfrm>
          <a:off x="7067550" y="2905125"/>
          <a:ext cx="3543300" cy="819150"/>
        </a:xfrm>
        <a:prstGeom prst="rect">
          <a:avLst/>
        </a:prstGeom>
        <a:noFill/>
        <a:ln w="1">
          <a:noFill/>
          <a:miter lim="800000"/>
          <a:headEnd/>
          <a:tailEnd type="none" w="med" len="med"/>
        </a:ln>
        <a:effectLst/>
      </xdr:spPr>
    </xdr:pic>
    <xdr:clientData/>
  </xdr:twoCellAnchor>
  <xdr:twoCellAnchor editAs="oneCell">
    <xdr:from>
      <xdr:col>7</xdr:col>
      <xdr:colOff>400050</xdr:colOff>
      <xdr:row>19</xdr:row>
      <xdr:rowOff>66675</xdr:rowOff>
    </xdr:from>
    <xdr:to>
      <xdr:col>12</xdr:col>
      <xdr:colOff>581025</xdr:colOff>
      <xdr:row>26</xdr:row>
      <xdr:rowOff>133350</xdr:rowOff>
    </xdr:to>
    <xdr:pic>
      <xdr:nvPicPr>
        <xdr:cNvPr id="2054" name="Picture 6"/>
        <xdr:cNvPicPr>
          <a:picLocks noChangeAspect="1" noChangeArrowheads="1"/>
        </xdr:cNvPicPr>
      </xdr:nvPicPr>
      <xdr:blipFill>
        <a:blip r:embed="rId6" cstate="print"/>
        <a:srcRect/>
        <a:stretch>
          <a:fillRect/>
        </a:stretch>
      </xdr:blipFill>
      <xdr:spPr>
        <a:xfrm>
          <a:off x="7067550" y="3724275"/>
          <a:ext cx="3609975" cy="1333500"/>
        </a:xfrm>
        <a:prstGeom prst="rect">
          <a:avLst/>
        </a:prstGeom>
        <a:noFill/>
        <a:ln w="1">
          <a:noFill/>
          <a:miter lim="800000"/>
          <a:headEnd/>
          <a:tailEnd type="none" w="med" len="med"/>
        </a:ln>
        <a:effectLst/>
      </xdr:spPr>
    </xdr:pic>
    <xdr:clientData/>
  </xdr:twoCellAnchor>
  <xdr:twoCellAnchor editAs="oneCell">
    <xdr:from>
      <xdr:col>8</xdr:col>
      <xdr:colOff>0</xdr:colOff>
      <xdr:row>27</xdr:row>
      <xdr:rowOff>0</xdr:rowOff>
    </xdr:from>
    <xdr:to>
      <xdr:col>19</xdr:col>
      <xdr:colOff>276225</xdr:colOff>
      <xdr:row>56</xdr:row>
      <xdr:rowOff>161925</xdr:rowOff>
    </xdr:to>
    <xdr:pic>
      <xdr:nvPicPr>
        <xdr:cNvPr id="2055" name="Picture 7"/>
        <xdr:cNvPicPr>
          <a:picLocks noChangeAspect="1" noChangeArrowheads="1"/>
        </xdr:cNvPicPr>
      </xdr:nvPicPr>
      <xdr:blipFill>
        <a:blip r:embed="rId7" cstate="print"/>
        <a:srcRect/>
        <a:stretch>
          <a:fillRect/>
        </a:stretch>
      </xdr:blipFill>
      <xdr:spPr>
        <a:xfrm>
          <a:off x="7353300" y="5105400"/>
          <a:ext cx="7820025" cy="5410200"/>
        </a:xfrm>
        <a:prstGeom prst="rect">
          <a:avLst/>
        </a:prstGeom>
        <a:noFill/>
        <a:ln w="1">
          <a:noFill/>
          <a:miter lim="800000"/>
          <a:headEnd/>
          <a:tailEnd type="none" w="med" len="med"/>
        </a:ln>
        <a:effectLst/>
      </xdr:spPr>
    </xdr:pic>
    <xdr:clientData/>
  </xdr:twoCellAnchor>
  <xdr:twoCellAnchor editAs="oneCell">
    <xdr:from>
      <xdr:col>8</xdr:col>
      <xdr:colOff>0</xdr:colOff>
      <xdr:row>58</xdr:row>
      <xdr:rowOff>0</xdr:rowOff>
    </xdr:from>
    <xdr:to>
      <xdr:col>19</xdr:col>
      <xdr:colOff>142875</xdr:colOff>
      <xdr:row>87</xdr:row>
      <xdr:rowOff>104775</xdr:rowOff>
    </xdr:to>
    <xdr:pic>
      <xdr:nvPicPr>
        <xdr:cNvPr id="2056" name="Picture 8"/>
        <xdr:cNvPicPr>
          <a:picLocks noChangeAspect="1" noChangeArrowheads="1"/>
        </xdr:cNvPicPr>
      </xdr:nvPicPr>
      <xdr:blipFill>
        <a:blip r:embed="rId8" cstate="print"/>
        <a:srcRect/>
        <a:stretch>
          <a:fillRect/>
        </a:stretch>
      </xdr:blipFill>
      <xdr:spPr>
        <a:xfrm>
          <a:off x="7353300" y="10715625"/>
          <a:ext cx="7686675" cy="5353050"/>
        </a:xfrm>
        <a:prstGeom prst="rect">
          <a:avLst/>
        </a:prstGeom>
        <a:noFill/>
        <a:ln w="1">
          <a:noFill/>
          <a:miter lim="800000"/>
          <a:headEnd/>
          <a:tailEnd type="none" w="med" len="med"/>
        </a:ln>
        <a:effectLst/>
      </xdr:spPr>
    </xdr:pic>
    <xdr:clientData/>
  </xdr:twoCellAnchor>
  <xdr:twoCellAnchor editAs="oneCell">
    <xdr:from>
      <xdr:col>8</xdr:col>
      <xdr:colOff>0</xdr:colOff>
      <xdr:row>89</xdr:row>
      <xdr:rowOff>0</xdr:rowOff>
    </xdr:from>
    <xdr:to>
      <xdr:col>19</xdr:col>
      <xdr:colOff>209550</xdr:colOff>
      <xdr:row>118</xdr:row>
      <xdr:rowOff>152400</xdr:rowOff>
    </xdr:to>
    <xdr:pic>
      <xdr:nvPicPr>
        <xdr:cNvPr id="2057" name="Picture 9"/>
        <xdr:cNvPicPr>
          <a:picLocks noChangeAspect="1" noChangeArrowheads="1"/>
        </xdr:cNvPicPr>
      </xdr:nvPicPr>
      <xdr:blipFill>
        <a:blip r:embed="rId9" cstate="print"/>
        <a:srcRect/>
        <a:stretch>
          <a:fillRect/>
        </a:stretch>
      </xdr:blipFill>
      <xdr:spPr>
        <a:xfrm>
          <a:off x="7353300" y="16325850"/>
          <a:ext cx="7753350" cy="5400675"/>
        </a:xfrm>
        <a:prstGeom prst="rect">
          <a:avLst/>
        </a:prstGeom>
        <a:noFill/>
        <a:ln w="1">
          <a:noFill/>
          <a:miter lim="800000"/>
          <a:headEnd/>
          <a:tailEnd type="none" w="med" len="med"/>
        </a:ln>
        <a:effectLst/>
      </xdr:spPr>
    </xdr:pic>
    <xdr:clientData/>
  </xdr:twoCellAnchor>
  <xdr:twoCellAnchor editAs="oneCell">
    <xdr:from>
      <xdr:col>8</xdr:col>
      <xdr:colOff>0</xdr:colOff>
      <xdr:row>120</xdr:row>
      <xdr:rowOff>0</xdr:rowOff>
    </xdr:from>
    <xdr:to>
      <xdr:col>15</xdr:col>
      <xdr:colOff>647700</xdr:colOff>
      <xdr:row>140</xdr:row>
      <xdr:rowOff>161925</xdr:rowOff>
    </xdr:to>
    <xdr:pic>
      <xdr:nvPicPr>
        <xdr:cNvPr id="2058" name="Picture 10"/>
        <xdr:cNvPicPr>
          <a:picLocks noChangeAspect="1" noChangeArrowheads="1"/>
        </xdr:cNvPicPr>
      </xdr:nvPicPr>
      <xdr:blipFill>
        <a:blip r:embed="rId10" cstate="print"/>
        <a:srcRect/>
        <a:stretch>
          <a:fillRect/>
        </a:stretch>
      </xdr:blipFill>
      <xdr:spPr>
        <a:xfrm>
          <a:off x="7353300" y="21936075"/>
          <a:ext cx="5448300" cy="3781425"/>
        </a:xfrm>
        <a:prstGeom prst="rect">
          <a:avLst/>
        </a:prstGeom>
        <a:noFill/>
        <a:ln w="1">
          <a:noFill/>
          <a:miter lim="800000"/>
          <a:headEnd/>
          <a:tailEnd type="none" w="med" len="med"/>
        </a:ln>
        <a:effectLst/>
      </xdr:spPr>
    </xdr:pic>
    <xdr:clientData/>
  </xdr:twoCellAnchor>
  <xdr:twoCellAnchor editAs="oneCell">
    <xdr:from>
      <xdr:col>8</xdr:col>
      <xdr:colOff>152400</xdr:colOff>
      <xdr:row>160</xdr:row>
      <xdr:rowOff>0</xdr:rowOff>
    </xdr:from>
    <xdr:to>
      <xdr:col>19</xdr:col>
      <xdr:colOff>323850</xdr:colOff>
      <xdr:row>189</xdr:row>
      <xdr:rowOff>114300</xdr:rowOff>
    </xdr:to>
    <xdr:pic>
      <xdr:nvPicPr>
        <xdr:cNvPr id="4097" name="Picture 1"/>
        <xdr:cNvPicPr>
          <a:picLocks noChangeAspect="1" noChangeArrowheads="1"/>
        </xdr:cNvPicPr>
      </xdr:nvPicPr>
      <xdr:blipFill>
        <a:blip r:embed="rId11" cstate="print"/>
        <a:srcRect/>
        <a:stretch>
          <a:fillRect/>
        </a:stretch>
      </xdr:blipFill>
      <xdr:spPr>
        <a:xfrm>
          <a:off x="7505700" y="29175075"/>
          <a:ext cx="7715250" cy="5362575"/>
        </a:xfrm>
        <a:prstGeom prst="rect">
          <a:avLst/>
        </a:prstGeom>
        <a:noFill/>
        <a:ln w="1">
          <a:noFill/>
          <a:miter lim="800000"/>
          <a:headEnd/>
          <a:tailEnd type="none" w="med" len="med"/>
        </a:ln>
        <a:effectLst/>
      </xdr:spPr>
    </xdr:pic>
    <xdr:clientData/>
  </xdr:twoCellAnchor>
  <xdr:twoCellAnchor editAs="oneCell">
    <xdr:from>
      <xdr:col>17</xdr:col>
      <xdr:colOff>142875</xdr:colOff>
      <xdr:row>165</xdr:row>
      <xdr:rowOff>133350</xdr:rowOff>
    </xdr:from>
    <xdr:to>
      <xdr:col>22</xdr:col>
      <xdr:colOff>314325</xdr:colOff>
      <xdr:row>180</xdr:row>
      <xdr:rowOff>104775</xdr:rowOff>
    </xdr:to>
    <xdr:pic>
      <xdr:nvPicPr>
        <xdr:cNvPr id="4098" name="Picture 2"/>
        <xdr:cNvPicPr>
          <a:picLocks noChangeAspect="1" noChangeArrowheads="1"/>
        </xdr:cNvPicPr>
      </xdr:nvPicPr>
      <xdr:blipFill>
        <a:blip r:embed="rId12" cstate="print"/>
        <a:srcRect/>
        <a:stretch>
          <a:fillRect/>
        </a:stretch>
      </xdr:blipFill>
      <xdr:spPr>
        <a:xfrm>
          <a:off x="13668375" y="30213300"/>
          <a:ext cx="3600450" cy="2686050"/>
        </a:xfrm>
        <a:prstGeom prst="rect">
          <a:avLst/>
        </a:prstGeom>
        <a:noFill/>
        <a:ln w="1">
          <a:noFill/>
          <a:miter lim="800000"/>
          <a:headEnd/>
          <a:tailEnd type="none" w="med" len="med"/>
        </a:ln>
        <a:effectLst/>
      </xdr:spPr>
    </xdr:pic>
    <xdr:clientData/>
  </xdr:twoCellAnchor>
  <xdr:twoCellAnchor editAs="oneCell">
    <xdr:from>
      <xdr:col>13</xdr:col>
      <xdr:colOff>0</xdr:colOff>
      <xdr:row>180</xdr:row>
      <xdr:rowOff>0</xdr:rowOff>
    </xdr:from>
    <xdr:to>
      <xdr:col>18</xdr:col>
      <xdr:colOff>28575</xdr:colOff>
      <xdr:row>194</xdr:row>
      <xdr:rowOff>123825</xdr:rowOff>
    </xdr:to>
    <xdr:pic>
      <xdr:nvPicPr>
        <xdr:cNvPr id="4099" name="Picture 3"/>
        <xdr:cNvPicPr>
          <a:picLocks noChangeAspect="1" noChangeArrowheads="1"/>
        </xdr:cNvPicPr>
      </xdr:nvPicPr>
      <xdr:blipFill>
        <a:blip r:embed="rId13" cstate="print"/>
        <a:srcRect/>
        <a:stretch>
          <a:fillRect/>
        </a:stretch>
      </xdr:blipFill>
      <xdr:spPr>
        <a:xfrm>
          <a:off x="10782300" y="32794575"/>
          <a:ext cx="3457575" cy="2657475"/>
        </a:xfrm>
        <a:prstGeom prst="rect">
          <a:avLst/>
        </a:prstGeom>
        <a:noFill/>
        <a:ln w="1">
          <a:noFill/>
          <a:miter lim="800000"/>
          <a:headEnd/>
          <a:tailEnd type="none" w="med" len="med"/>
        </a:ln>
        <a:effectLst/>
      </xdr:spPr>
    </xdr:pic>
    <xdr:clientData/>
  </xdr:twoCellAnchor>
  <xdr:twoCellAnchor editAs="oneCell">
    <xdr:from>
      <xdr:col>19</xdr:col>
      <xdr:colOff>0</xdr:colOff>
      <xdr:row>180</xdr:row>
      <xdr:rowOff>0</xdr:rowOff>
    </xdr:from>
    <xdr:to>
      <xdr:col>23</xdr:col>
      <xdr:colOff>628650</xdr:colOff>
      <xdr:row>194</xdr:row>
      <xdr:rowOff>76200</xdr:rowOff>
    </xdr:to>
    <xdr:pic>
      <xdr:nvPicPr>
        <xdr:cNvPr id="4100" name="Picture 4"/>
        <xdr:cNvPicPr>
          <a:picLocks noChangeAspect="1" noChangeArrowheads="1"/>
        </xdr:cNvPicPr>
      </xdr:nvPicPr>
      <xdr:blipFill>
        <a:blip r:embed="rId14" cstate="print"/>
        <a:srcRect/>
        <a:stretch>
          <a:fillRect/>
        </a:stretch>
      </xdr:blipFill>
      <xdr:spPr>
        <a:xfrm>
          <a:off x="14897100" y="32794575"/>
          <a:ext cx="3371850" cy="2609850"/>
        </a:xfrm>
        <a:prstGeom prst="rect">
          <a:avLst/>
        </a:prstGeom>
        <a:noFill/>
        <a:ln w="1">
          <a:noFill/>
          <a:miter lim="800000"/>
          <a:headEnd/>
          <a:tailEnd type="none" w="med" len="med"/>
        </a:ln>
        <a:effectLst/>
      </xdr:spPr>
    </xdr:pic>
    <xdr:clientData/>
  </xdr:twoCellAnchor>
</xdr:wsDr>
</file>

<file path=xl/drawings/drawing18.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57150</xdr:colOff>
      <xdr:row>3</xdr:row>
      <xdr:rowOff>28575</xdr:rowOff>
    </xdr:from>
    <xdr:to>
      <xdr:col>22</xdr:col>
      <xdr:colOff>190500</xdr:colOff>
      <xdr:row>31</xdr:row>
      <xdr:rowOff>95250</xdr:rowOff>
    </xdr:to>
    <xdr:pic>
      <xdr:nvPicPr>
        <xdr:cNvPr id="1025" name="Picture 1"/>
        <xdr:cNvPicPr>
          <a:picLocks noChangeAspect="1" noChangeArrowheads="1"/>
        </xdr:cNvPicPr>
      </xdr:nvPicPr>
      <xdr:blipFill>
        <a:blip r:embed="rId1" cstate="print"/>
        <a:srcRect/>
        <a:stretch>
          <a:fillRect/>
        </a:stretch>
      </xdr:blipFill>
      <xdr:spPr>
        <a:xfrm>
          <a:off x="11991975" y="571500"/>
          <a:ext cx="6991350" cy="5295900"/>
        </a:xfrm>
        <a:prstGeom prst="rect">
          <a:avLst/>
        </a:prstGeom>
        <a:noFill/>
        <a:ln w="1">
          <a:noFill/>
          <a:miter lim="800000"/>
          <a:headEnd/>
          <a:tailEnd type="none" w="med" len="med"/>
        </a:ln>
        <a:effectLst/>
      </xdr:spPr>
    </xdr:pic>
    <xdr:clientData/>
  </xdr:twoCellAnchor>
  <xdr:twoCellAnchor editAs="oneCell">
    <xdr:from>
      <xdr:col>14</xdr:col>
      <xdr:colOff>104775</xdr:colOff>
      <xdr:row>80</xdr:row>
      <xdr:rowOff>66675</xdr:rowOff>
    </xdr:from>
    <xdr:to>
      <xdr:col>16</xdr:col>
      <xdr:colOff>209550</xdr:colOff>
      <xdr:row>89</xdr:row>
      <xdr:rowOff>19050</xdr:rowOff>
    </xdr:to>
    <xdr:pic>
      <xdr:nvPicPr>
        <xdr:cNvPr id="33" name="Picture 23"/>
        <xdr:cNvPicPr>
          <a:picLocks noChangeAspect="1" noChangeArrowheads="1"/>
        </xdr:cNvPicPr>
      </xdr:nvPicPr>
      <xdr:blipFill>
        <a:blip r:embed="rId2" cstate="print"/>
        <a:srcRect/>
        <a:stretch>
          <a:fillRect/>
        </a:stretch>
      </xdr:blipFill>
      <xdr:spPr>
        <a:xfrm>
          <a:off x="13411200" y="14706600"/>
          <a:ext cx="1476375" cy="1581150"/>
        </a:xfrm>
        <a:prstGeom prst="rect">
          <a:avLst/>
        </a:prstGeom>
        <a:noFill/>
        <a:ln w="1">
          <a:noFill/>
          <a:miter lim="800000"/>
          <a:headEnd/>
          <a:tailEnd type="none" w="med" len="med"/>
        </a:ln>
        <a:effectLst/>
      </xdr:spPr>
    </xdr:pic>
    <xdr:clientData/>
  </xdr:twoCellAnchor>
  <xdr:twoCellAnchor editAs="oneCell">
    <xdr:from>
      <xdr:col>5</xdr:col>
      <xdr:colOff>266700</xdr:colOff>
      <xdr:row>78</xdr:row>
      <xdr:rowOff>152400</xdr:rowOff>
    </xdr:from>
    <xdr:to>
      <xdr:col>7</xdr:col>
      <xdr:colOff>152400</xdr:colOff>
      <xdr:row>87</xdr:row>
      <xdr:rowOff>104775</xdr:rowOff>
    </xdr:to>
    <xdr:pic>
      <xdr:nvPicPr>
        <xdr:cNvPr id="35" name="Picture 23"/>
        <xdr:cNvPicPr>
          <a:picLocks noChangeAspect="1" noChangeArrowheads="1"/>
        </xdr:cNvPicPr>
      </xdr:nvPicPr>
      <xdr:blipFill>
        <a:blip r:embed="rId2" cstate="print"/>
        <a:srcRect/>
        <a:stretch>
          <a:fillRect/>
        </a:stretch>
      </xdr:blipFill>
      <xdr:spPr>
        <a:xfrm>
          <a:off x="5467350" y="14430375"/>
          <a:ext cx="1476375" cy="1581150"/>
        </a:xfrm>
        <a:prstGeom prst="rect">
          <a:avLst/>
        </a:prstGeom>
        <a:noFill/>
        <a:ln w="1">
          <a:noFill/>
          <a:miter lim="800000"/>
          <a:headEnd/>
          <a:tailEnd type="none" w="med" len="med"/>
        </a:ln>
        <a:effectLst/>
      </xdr:spPr>
    </xdr:pic>
    <xdr:clientData/>
  </xdr:twoCellAnchor>
  <xdr:twoCellAnchor editAs="oneCell">
    <xdr:from>
      <xdr:col>16</xdr:col>
      <xdr:colOff>123825</xdr:colOff>
      <xdr:row>78</xdr:row>
      <xdr:rowOff>114300</xdr:rowOff>
    </xdr:from>
    <xdr:to>
      <xdr:col>18</xdr:col>
      <xdr:colOff>228600</xdr:colOff>
      <xdr:row>87</xdr:row>
      <xdr:rowOff>66675</xdr:rowOff>
    </xdr:to>
    <xdr:pic>
      <xdr:nvPicPr>
        <xdr:cNvPr id="36" name="Picture 23"/>
        <xdr:cNvPicPr>
          <a:picLocks noChangeAspect="1" noChangeArrowheads="1"/>
        </xdr:cNvPicPr>
      </xdr:nvPicPr>
      <xdr:blipFill>
        <a:blip r:embed="rId2" cstate="print"/>
        <a:srcRect/>
        <a:stretch>
          <a:fillRect/>
        </a:stretch>
      </xdr:blipFill>
      <xdr:spPr>
        <a:xfrm>
          <a:off x="14801850" y="14392275"/>
          <a:ext cx="1476375" cy="1581150"/>
        </a:xfrm>
        <a:prstGeom prst="rect">
          <a:avLst/>
        </a:prstGeom>
        <a:noFill/>
        <a:ln w="1">
          <a:noFill/>
          <a:miter lim="800000"/>
          <a:headEnd/>
          <a:tailEnd type="none" w="med" len="med"/>
        </a:ln>
        <a:effectLst/>
      </xdr:spPr>
    </xdr:pic>
    <xdr:clientData/>
  </xdr:twoCellAnchor>
  <xdr:oneCellAnchor>
    <xdr:from>
      <xdr:col>13</xdr:col>
      <xdr:colOff>255170</xdr:colOff>
      <xdr:row>28</xdr:row>
      <xdr:rowOff>59055</xdr:rowOff>
    </xdr:from>
    <xdr:ext cx="1832810" cy="359073"/>
    <xdr:sp>
      <xdr:nvSpPr>
        <xdr:cNvPr id="39" name="矩形 38"/>
        <xdr:cNvSpPr/>
      </xdr:nvSpPr>
      <xdr:spPr>
        <a:xfrm>
          <a:off x="12875260" y="5288280"/>
          <a:ext cx="1833245" cy="358775"/>
        </a:xfrm>
        <a:prstGeom prst="rect">
          <a:avLst/>
        </a:prstGeom>
        <a:noFill/>
      </xdr:spPr>
      <xdr:txBody>
        <a:bodyPr wrap="none" lIns="91440" tIns="45720" rIns="91440" bIns="45720">
          <a:spAutoFit/>
          <a:scene3d>
            <a:camera prst="orthographicFront"/>
            <a:lightRig rig="glow" dir="tl">
              <a:rot lat="0" lon="0" rev="5400000"/>
            </a:lightRig>
          </a:scene3d>
          <a:sp3d contourW="12700">
            <a:bevelT w="25400" h="25400"/>
            <a:contourClr>
              <a:schemeClr val="accent6">
                <a:shade val="73000"/>
              </a:schemeClr>
            </a:contourClr>
          </a:sp3d>
        </a:bodyPr>
        <a:lstStyle/>
        <a:p>
          <a:pPr algn="ctr"/>
          <a:r>
            <a:rPr lang="zh-CN" altLang="en-US" sz="1600" b="1" cap="none" spc="0">
              <a:ln w="11430"/>
              <a:gradFill>
                <a:gsLst>
                  <a:gs pos="0">
                    <a:schemeClr val="accent6">
                      <a:tint val="90000"/>
                      <a:satMod val="120000"/>
                    </a:schemeClr>
                  </a:gs>
                  <a:gs pos="25000">
                    <a:schemeClr val="accent6">
                      <a:tint val="93000"/>
                      <a:satMod val="120000"/>
                    </a:schemeClr>
                  </a:gs>
                  <a:gs pos="50000">
                    <a:schemeClr val="accent6">
                      <a:shade val="89000"/>
                      <a:satMod val="110000"/>
                    </a:schemeClr>
                  </a:gs>
                  <a:gs pos="75000">
                    <a:schemeClr val="accent6">
                      <a:tint val="93000"/>
                      <a:satMod val="120000"/>
                    </a:schemeClr>
                  </a:gs>
                  <a:gs pos="100000">
                    <a:schemeClr val="accent6">
                      <a:tint val="90000"/>
                      <a:satMod val="120000"/>
                    </a:schemeClr>
                  </a:gs>
                </a:gsLst>
                <a:lin ang="5400000"/>
              </a:gradFill>
              <a:effectLst>
                <a:outerShdw blurRad="80000" dist="40000" dir="5040000" algn="tl">
                  <a:srgbClr val="000000">
                    <a:alpha val="30000"/>
                  </a:srgbClr>
                </a:outerShdw>
              </a:effectLst>
            </a:rPr>
            <a:t>增加功能一键培养</a:t>
          </a:r>
          <a:endParaRPr lang="zh-CN" altLang="en-US" sz="1600" b="1" cap="none" spc="0">
            <a:ln w="11430"/>
            <a:gradFill>
              <a:gsLst>
                <a:gs pos="0">
                  <a:schemeClr val="accent6">
                    <a:tint val="90000"/>
                    <a:satMod val="120000"/>
                  </a:schemeClr>
                </a:gs>
                <a:gs pos="25000">
                  <a:schemeClr val="accent6">
                    <a:tint val="93000"/>
                    <a:satMod val="120000"/>
                  </a:schemeClr>
                </a:gs>
                <a:gs pos="50000">
                  <a:schemeClr val="accent6">
                    <a:shade val="89000"/>
                    <a:satMod val="110000"/>
                  </a:schemeClr>
                </a:gs>
                <a:gs pos="75000">
                  <a:schemeClr val="accent6">
                    <a:tint val="93000"/>
                    <a:satMod val="120000"/>
                  </a:schemeClr>
                </a:gs>
                <a:gs pos="100000">
                  <a:schemeClr val="accent6">
                    <a:tint val="90000"/>
                    <a:satMod val="120000"/>
                  </a:schemeClr>
                </a:gs>
              </a:gsLst>
              <a:lin ang="5400000"/>
            </a:gradFill>
            <a:effectLst>
              <a:outerShdw blurRad="80000" dist="40000" dir="5040000" algn="tl">
                <a:srgbClr val="000000">
                  <a:alpha val="30000"/>
                </a:srgbClr>
              </a:outerShdw>
            </a:effectLst>
          </a:endParaRPr>
        </a:p>
      </xdr:txBody>
    </xdr:sp>
    <xdr:clientData/>
  </xdr:oneCellAnchor>
</xdr:wsDr>
</file>

<file path=xl/drawings/drawing19.xml><?xml version="1.0" encoding="utf-8"?>
<xdr:wsDr xmlns:xdr="http://schemas.openxmlformats.org/drawingml/2006/spreadsheetDrawing" xmlns:r="http://schemas.openxmlformats.org/officeDocument/2006/relationships" xmlns:a="http://schemas.openxmlformats.org/drawingml/2006/main">
  <xdr:twoCellAnchor>
    <xdr:from>
      <xdr:col>15</xdr:col>
      <xdr:colOff>381000</xdr:colOff>
      <xdr:row>0</xdr:row>
      <xdr:rowOff>0</xdr:rowOff>
    </xdr:from>
    <xdr:to>
      <xdr:col>18</xdr:col>
      <xdr:colOff>609600</xdr:colOff>
      <xdr:row>0</xdr:row>
      <xdr:rowOff>152400</xdr:rowOff>
    </xdr:to>
    <xdr:cxnSp>
      <xdr:nvCxnSpPr>
        <xdr:cNvPr id="34" name="直接箭头连接符 33"/>
        <xdr:cNvCxnSpPr/>
      </xdr:nvCxnSpPr>
      <xdr:spPr>
        <a:xfrm>
          <a:off x="13916025" y="0"/>
          <a:ext cx="2286000" cy="152400"/>
        </a:xfrm>
        <a:prstGeom prst="straightConnector1">
          <a:avLst/>
        </a:prstGeom>
        <a:ln w="76200">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12</xdr:col>
      <xdr:colOff>123825</xdr:colOff>
      <xdr:row>3</xdr:row>
      <xdr:rowOff>104775</xdr:rowOff>
    </xdr:from>
    <xdr:to>
      <xdr:col>21</xdr:col>
      <xdr:colOff>666750</xdr:colOff>
      <xdr:row>39</xdr:row>
      <xdr:rowOff>9525</xdr:rowOff>
    </xdr:to>
    <xdr:pic>
      <xdr:nvPicPr>
        <xdr:cNvPr id="5151" name="Picture 31"/>
        <xdr:cNvPicPr>
          <a:picLocks noChangeAspect="1" noChangeArrowheads="1"/>
        </xdr:cNvPicPr>
      </xdr:nvPicPr>
      <xdr:blipFill>
        <a:blip r:embed="rId1" cstate="print"/>
        <a:srcRect/>
        <a:stretch>
          <a:fillRect/>
        </a:stretch>
      </xdr:blipFill>
      <xdr:spPr>
        <a:xfrm>
          <a:off x="11601450" y="733425"/>
          <a:ext cx="6715125" cy="6419850"/>
        </a:xfrm>
        <a:prstGeom prst="rect">
          <a:avLst/>
        </a:prstGeom>
        <a:noFill/>
        <a:ln w="1">
          <a:noFill/>
          <a:miter lim="800000"/>
          <a:headEnd/>
          <a:tailEnd type="none" w="med" len="med"/>
        </a:ln>
        <a:effectLst/>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5</xdr:col>
      <xdr:colOff>448236</xdr:colOff>
      <xdr:row>2</xdr:row>
      <xdr:rowOff>156882</xdr:rowOff>
    </xdr:from>
    <xdr:to>
      <xdr:col>14</xdr:col>
      <xdr:colOff>638735</xdr:colOff>
      <xdr:row>35</xdr:row>
      <xdr:rowOff>34738</xdr:rowOff>
    </xdr:to>
    <xdr:grpSp>
      <xdr:nvGrpSpPr>
        <xdr:cNvPr id="44" name="组合 43"/>
        <xdr:cNvGrpSpPr/>
      </xdr:nvGrpSpPr>
      <xdr:grpSpPr>
        <a:xfrm>
          <a:off x="3876675" y="518795"/>
          <a:ext cx="6362700" cy="5849620"/>
          <a:chOff x="1367118" y="537882"/>
          <a:chExt cx="6342529" cy="5794562"/>
        </a:xfrm>
      </xdr:grpSpPr>
      <xdr:pic>
        <xdr:nvPicPr>
          <xdr:cNvPr id="3073" name="Picture 1"/>
          <xdr:cNvPicPr>
            <a:picLocks noChangeAspect="1" noChangeArrowheads="1"/>
          </xdr:cNvPicPr>
        </xdr:nvPicPr>
        <xdr:blipFill>
          <a:blip r:embed="rId1" cstate="print"/>
          <a:srcRect/>
          <a:stretch>
            <a:fillRect/>
          </a:stretch>
        </xdr:blipFill>
        <xdr:spPr>
          <a:xfrm>
            <a:off x="1367118" y="537882"/>
            <a:ext cx="6342529" cy="5794562"/>
          </a:xfrm>
          <a:prstGeom prst="rect">
            <a:avLst/>
          </a:prstGeom>
          <a:noFill/>
          <a:ln w="1">
            <a:noFill/>
            <a:miter lim="800000"/>
            <a:headEnd/>
            <a:tailEnd type="none" w="med" len="med"/>
          </a:ln>
          <a:effectLst/>
        </xdr:spPr>
      </xdr:pic>
      <xdr:sp>
        <xdr:nvSpPr>
          <xdr:cNvPr id="3" name="矩形 2"/>
          <xdr:cNvSpPr/>
        </xdr:nvSpPr>
        <xdr:spPr>
          <a:xfrm>
            <a:off x="1935856" y="2286784"/>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斗笠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4" name="矩形 3"/>
          <xdr:cNvSpPr/>
        </xdr:nvSpPr>
        <xdr:spPr>
          <a:xfrm>
            <a:off x="4839300" y="4673077"/>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戒指</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5" name="矩形 4"/>
          <xdr:cNvSpPr/>
        </xdr:nvSpPr>
        <xdr:spPr>
          <a:xfrm>
            <a:off x="4839300" y="4070201"/>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护腕</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6" name="矩形 5"/>
          <xdr:cNvSpPr/>
        </xdr:nvSpPr>
        <xdr:spPr>
          <a:xfrm>
            <a:off x="4820250" y="3456118"/>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勋章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7" name="矩形 6"/>
          <xdr:cNvSpPr/>
        </xdr:nvSpPr>
        <xdr:spPr>
          <a:xfrm>
            <a:off x="4858350" y="2880136"/>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宝珠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8" name="矩形 7"/>
          <xdr:cNvSpPr/>
        </xdr:nvSpPr>
        <xdr:spPr>
          <a:xfrm>
            <a:off x="4829775" y="2277259"/>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项链</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9" name="矩形 8"/>
          <xdr:cNvSpPr/>
        </xdr:nvSpPr>
        <xdr:spPr>
          <a:xfrm>
            <a:off x="1954906" y="4079726"/>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护腕</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0" name="矩形 9"/>
          <xdr:cNvSpPr/>
        </xdr:nvSpPr>
        <xdr:spPr>
          <a:xfrm>
            <a:off x="4270041" y="4663552"/>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鞋子</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1" name="矩形 10"/>
          <xdr:cNvSpPr/>
        </xdr:nvSpPr>
        <xdr:spPr>
          <a:xfrm>
            <a:off x="3681732" y="4682602"/>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腰带</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2" name="矩形 11"/>
          <xdr:cNvSpPr/>
        </xdr:nvSpPr>
        <xdr:spPr>
          <a:xfrm>
            <a:off x="3350598" y="3059430"/>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衣服</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3" name="矩形 12"/>
          <xdr:cNvSpPr/>
        </xdr:nvSpPr>
        <xdr:spPr>
          <a:xfrm>
            <a:off x="1935856" y="4682602"/>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戒指</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4" name="矩形 13"/>
          <xdr:cNvSpPr/>
        </xdr:nvSpPr>
        <xdr:spPr>
          <a:xfrm>
            <a:off x="1954906" y="2880136"/>
            <a:ext cx="557973" cy="315954"/>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神石</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5" name="矩形 14"/>
          <xdr:cNvSpPr/>
        </xdr:nvSpPr>
        <xdr:spPr>
          <a:xfrm>
            <a:off x="2515200" y="4678120"/>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护符</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6" name="矩形 15"/>
          <xdr:cNvSpPr/>
        </xdr:nvSpPr>
        <xdr:spPr>
          <a:xfrm>
            <a:off x="2750523" y="2729417"/>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武器</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7" name="矩形 16"/>
          <xdr:cNvSpPr/>
        </xdr:nvSpPr>
        <xdr:spPr>
          <a:xfrm>
            <a:off x="3388698" y="2126540"/>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头盔</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8" name="矩形 17"/>
          <xdr:cNvSpPr/>
        </xdr:nvSpPr>
        <xdr:spPr>
          <a:xfrm>
            <a:off x="3986532" y="3116580"/>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盾牌</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19" name="矩形 18"/>
          <xdr:cNvSpPr/>
        </xdr:nvSpPr>
        <xdr:spPr>
          <a:xfrm>
            <a:off x="4222416" y="4201870"/>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21" name="矩形 20"/>
          <xdr:cNvSpPr/>
        </xdr:nvSpPr>
        <xdr:spPr>
          <a:xfrm>
            <a:off x="4559637" y="1729852"/>
            <a:ext cx="931282"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十二生肖</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23" name="矩形 22"/>
          <xdr:cNvSpPr/>
        </xdr:nvSpPr>
        <xdr:spPr>
          <a:xfrm>
            <a:off x="3071571" y="4650666"/>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坐骑</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24" name="矩形 23"/>
          <xdr:cNvSpPr/>
        </xdr:nvSpPr>
        <xdr:spPr>
          <a:xfrm>
            <a:off x="1935856" y="3475168"/>
            <a:ext cx="557973" cy="325730"/>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翅膀</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grpSp>
    <xdr:clientData/>
  </xdr:twoCellAnchor>
  <xdr:twoCellAnchor editAs="oneCell">
    <xdr:from>
      <xdr:col>5</xdr:col>
      <xdr:colOff>346822</xdr:colOff>
      <xdr:row>17</xdr:row>
      <xdr:rowOff>154640</xdr:rowOff>
    </xdr:from>
    <xdr:to>
      <xdr:col>6</xdr:col>
      <xdr:colOff>194422</xdr:colOff>
      <xdr:row>25</xdr:row>
      <xdr:rowOff>166672</xdr:rowOff>
    </xdr:to>
    <xdr:pic>
      <xdr:nvPicPr>
        <xdr:cNvPr id="3078" name="Picture 6"/>
        <xdr:cNvPicPr>
          <a:picLocks noChangeAspect="1" noChangeArrowheads="1"/>
        </xdr:cNvPicPr>
      </xdr:nvPicPr>
      <xdr:blipFill>
        <a:blip r:embed="rId2" cstate="print"/>
        <a:srcRect/>
        <a:stretch>
          <a:fillRect/>
        </a:stretch>
      </xdr:blipFill>
      <xdr:spPr>
        <a:xfrm>
          <a:off x="3775710" y="3230880"/>
          <a:ext cx="533400" cy="1459865"/>
        </a:xfrm>
        <a:prstGeom prst="rect">
          <a:avLst/>
        </a:prstGeom>
        <a:noFill/>
        <a:ln w="1">
          <a:noFill/>
          <a:miter lim="800000"/>
          <a:headEnd/>
          <a:tailEnd type="none" w="med" len="med"/>
        </a:ln>
        <a:effectLst/>
      </xdr:spPr>
    </xdr:pic>
    <xdr:clientData/>
  </xdr:twoCellAnchor>
  <xdr:twoCellAnchor>
    <xdr:from>
      <xdr:col>4</xdr:col>
      <xdr:colOff>317687</xdr:colOff>
      <xdr:row>37</xdr:row>
      <xdr:rowOff>61072</xdr:rowOff>
    </xdr:from>
    <xdr:to>
      <xdr:col>9</xdr:col>
      <xdr:colOff>410696</xdr:colOff>
      <xdr:row>59</xdr:row>
      <xdr:rowOff>107016</xdr:rowOff>
    </xdr:to>
    <xdr:grpSp>
      <xdr:nvGrpSpPr>
        <xdr:cNvPr id="46" name="组合 45"/>
        <xdr:cNvGrpSpPr/>
      </xdr:nvGrpSpPr>
      <xdr:grpSpPr>
        <a:xfrm>
          <a:off x="3060700" y="6757035"/>
          <a:ext cx="3521710" cy="4027170"/>
          <a:chOff x="1359834" y="6616513"/>
          <a:chExt cx="3510803" cy="3990415"/>
        </a:xfrm>
      </xdr:grpSpPr>
      <xdr:pic>
        <xdr:nvPicPr>
          <xdr:cNvPr id="3074" name="Picture 2"/>
          <xdr:cNvPicPr>
            <a:picLocks noChangeAspect="1" noChangeArrowheads="1"/>
          </xdr:cNvPicPr>
        </xdr:nvPicPr>
        <xdr:blipFill>
          <a:blip r:embed="rId3" cstate="print"/>
          <a:srcRect/>
          <a:stretch>
            <a:fillRect/>
          </a:stretch>
        </xdr:blipFill>
        <xdr:spPr>
          <a:xfrm>
            <a:off x="1359834" y="6616513"/>
            <a:ext cx="3510803" cy="3990415"/>
          </a:xfrm>
          <a:prstGeom prst="rect">
            <a:avLst/>
          </a:prstGeom>
          <a:noFill/>
          <a:ln w="1">
            <a:noFill/>
            <a:miter lim="800000"/>
            <a:headEnd/>
            <a:tailEnd type="none" w="med" len="med"/>
          </a:ln>
          <a:effectLst/>
        </xdr:spPr>
      </xdr:pic>
      <xdr:grpSp>
        <xdr:nvGrpSpPr>
          <xdr:cNvPr id="45" name="组合 44"/>
          <xdr:cNvGrpSpPr/>
        </xdr:nvGrpSpPr>
        <xdr:grpSpPr>
          <a:xfrm>
            <a:off x="1545331" y="7768702"/>
            <a:ext cx="3206483" cy="2618454"/>
            <a:chOff x="1545331" y="7768702"/>
            <a:chExt cx="3206483" cy="2618454"/>
          </a:xfrm>
        </xdr:grpSpPr>
        <xdr:sp>
          <xdr:nvSpPr>
            <xdr:cNvPr id="25" name="矩形 24"/>
            <xdr:cNvSpPr/>
          </xdr:nvSpPr>
          <xdr:spPr>
            <a:xfrm>
              <a:off x="4193841" y="7768702"/>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26" name="矩形 25"/>
            <xdr:cNvSpPr/>
          </xdr:nvSpPr>
          <xdr:spPr>
            <a:xfrm>
              <a:off x="4193841" y="8232065"/>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27" name="矩形 26"/>
            <xdr:cNvSpPr/>
          </xdr:nvSpPr>
          <xdr:spPr>
            <a:xfrm>
              <a:off x="4193841" y="8684223"/>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28" name="矩形 27"/>
            <xdr:cNvSpPr/>
          </xdr:nvSpPr>
          <xdr:spPr>
            <a:xfrm>
              <a:off x="1554856" y="10061426"/>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29" name="矩形 28"/>
            <xdr:cNvSpPr/>
          </xdr:nvSpPr>
          <xdr:spPr>
            <a:xfrm>
              <a:off x="1554856" y="9637843"/>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30" name="矩形 29"/>
            <xdr:cNvSpPr/>
          </xdr:nvSpPr>
          <xdr:spPr>
            <a:xfrm>
              <a:off x="1545331" y="9164955"/>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31" name="矩形 30"/>
            <xdr:cNvSpPr/>
          </xdr:nvSpPr>
          <xdr:spPr>
            <a:xfrm>
              <a:off x="1554856" y="8722323"/>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32" name="矩形 31"/>
            <xdr:cNvSpPr/>
          </xdr:nvSpPr>
          <xdr:spPr>
            <a:xfrm>
              <a:off x="1554856" y="8268484"/>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33" name="矩形 32"/>
            <xdr:cNvSpPr/>
          </xdr:nvSpPr>
          <xdr:spPr>
            <a:xfrm>
              <a:off x="1564381" y="7787752"/>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35" name="矩形 34"/>
            <xdr:cNvSpPr/>
          </xdr:nvSpPr>
          <xdr:spPr>
            <a:xfrm>
              <a:off x="2680410" y="8966611"/>
              <a:ext cx="931282" cy="325730"/>
            </a:xfrm>
            <a:prstGeom prst="rect">
              <a:avLst/>
            </a:prstGeom>
            <a:noFill/>
            <a:ln>
              <a:no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时装衣服</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36" name="矩形 35"/>
            <xdr:cNvSpPr/>
          </xdr:nvSpPr>
          <xdr:spPr>
            <a:xfrm>
              <a:off x="4184316" y="9099961"/>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37" name="矩形 36"/>
            <xdr:cNvSpPr/>
          </xdr:nvSpPr>
          <xdr:spPr>
            <a:xfrm>
              <a:off x="4193841" y="9580693"/>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38" name="矩形 37"/>
            <xdr:cNvSpPr/>
          </xdr:nvSpPr>
          <xdr:spPr>
            <a:xfrm>
              <a:off x="4165266" y="10025006"/>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魂珠</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39" name="矩形 38"/>
            <xdr:cNvSpPr/>
          </xdr:nvSpPr>
          <xdr:spPr>
            <a:xfrm>
              <a:off x="2156536" y="8533504"/>
              <a:ext cx="931282" cy="325730"/>
            </a:xfrm>
            <a:prstGeom prst="rect">
              <a:avLst/>
            </a:prstGeom>
            <a:noFill/>
            <a:ln>
              <a:no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时装武器</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grpSp>
    </xdr:grpSp>
    <xdr:clientData/>
  </xdr:twoCellAnchor>
  <xdr:twoCellAnchor>
    <xdr:from>
      <xdr:col>3</xdr:col>
      <xdr:colOff>581026</xdr:colOff>
      <xdr:row>24</xdr:row>
      <xdr:rowOff>95250</xdr:rowOff>
    </xdr:from>
    <xdr:to>
      <xdr:col>6</xdr:col>
      <xdr:colOff>285750</xdr:colOff>
      <xdr:row>36</xdr:row>
      <xdr:rowOff>114300</xdr:rowOff>
    </xdr:to>
    <xdr:cxnSp>
      <xdr:nvCxnSpPr>
        <xdr:cNvPr id="41" name="直接箭头连接符 40"/>
        <xdr:cNvCxnSpPr/>
      </xdr:nvCxnSpPr>
      <xdr:spPr>
        <a:xfrm flipV="1">
          <a:off x="2638425" y="4438650"/>
          <a:ext cx="1762125" cy="2190750"/>
        </a:xfrm>
        <a:prstGeom prst="straightConnector1">
          <a:avLst/>
        </a:prstGeom>
        <a:ln w="7302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16</xdr:col>
      <xdr:colOff>174812</xdr:colOff>
      <xdr:row>4</xdr:row>
      <xdr:rowOff>102142</xdr:rowOff>
    </xdr:from>
    <xdr:to>
      <xdr:col>26</xdr:col>
      <xdr:colOff>231962</xdr:colOff>
      <xdr:row>25</xdr:row>
      <xdr:rowOff>104774</xdr:rowOff>
    </xdr:to>
    <xdr:pic>
      <xdr:nvPicPr>
        <xdr:cNvPr id="3075" name="Picture 3"/>
        <xdr:cNvPicPr>
          <a:picLocks noChangeAspect="1" noChangeArrowheads="1"/>
        </xdr:cNvPicPr>
      </xdr:nvPicPr>
      <xdr:blipFill>
        <a:blip r:embed="rId4" cstate="print"/>
        <a:srcRect/>
        <a:stretch>
          <a:fillRect/>
        </a:stretch>
      </xdr:blipFill>
      <xdr:spPr>
        <a:xfrm>
          <a:off x="11147425" y="825500"/>
          <a:ext cx="6915150" cy="3803015"/>
        </a:xfrm>
        <a:prstGeom prst="rect">
          <a:avLst/>
        </a:prstGeom>
        <a:noFill/>
        <a:ln w="1">
          <a:noFill/>
          <a:miter lim="800000"/>
          <a:headEnd/>
          <a:tailEnd type="none" w="med" len="med"/>
        </a:ln>
        <a:effectLst/>
      </xdr:spPr>
    </xdr:pic>
    <xdr:clientData/>
  </xdr:twoCellAnchor>
  <xdr:twoCellAnchor editAs="oneCell">
    <xdr:from>
      <xdr:col>16</xdr:col>
      <xdr:colOff>195543</xdr:colOff>
      <xdr:row>25</xdr:row>
      <xdr:rowOff>172010</xdr:rowOff>
    </xdr:from>
    <xdr:to>
      <xdr:col>22</xdr:col>
      <xdr:colOff>271743</xdr:colOff>
      <xdr:row>32</xdr:row>
      <xdr:rowOff>152960</xdr:rowOff>
    </xdr:to>
    <xdr:pic>
      <xdr:nvPicPr>
        <xdr:cNvPr id="3076" name="Picture 4"/>
        <xdr:cNvPicPr>
          <a:picLocks noChangeAspect="1" noChangeArrowheads="1"/>
        </xdr:cNvPicPr>
      </xdr:nvPicPr>
      <xdr:blipFill>
        <a:blip r:embed="rId5" cstate="print"/>
        <a:srcRect/>
        <a:stretch>
          <a:fillRect/>
        </a:stretch>
      </xdr:blipFill>
      <xdr:spPr>
        <a:xfrm>
          <a:off x="11167745" y="4695825"/>
          <a:ext cx="4191000" cy="1247775"/>
        </a:xfrm>
        <a:prstGeom prst="rect">
          <a:avLst/>
        </a:prstGeom>
        <a:noFill/>
        <a:ln w="1">
          <a:noFill/>
          <a:miter lim="800000"/>
          <a:headEnd/>
          <a:tailEnd type="none" w="med" len="med"/>
        </a:ln>
        <a:effectLst/>
      </xdr:spPr>
    </xdr:pic>
    <xdr:clientData/>
  </xdr:twoCellAnchor>
  <xdr:twoCellAnchor editAs="oneCell">
    <xdr:from>
      <xdr:col>10</xdr:col>
      <xdr:colOff>0</xdr:colOff>
      <xdr:row>38</xdr:row>
      <xdr:rowOff>0</xdr:rowOff>
    </xdr:from>
    <xdr:to>
      <xdr:col>27</xdr:col>
      <xdr:colOff>581025</xdr:colOff>
      <xdr:row>78</xdr:row>
      <xdr:rowOff>28575</xdr:rowOff>
    </xdr:to>
    <xdr:pic>
      <xdr:nvPicPr>
        <xdr:cNvPr id="3077" name="Picture 5"/>
        <xdr:cNvPicPr>
          <a:picLocks noChangeAspect="1" noChangeArrowheads="1"/>
        </xdr:cNvPicPr>
      </xdr:nvPicPr>
      <xdr:blipFill>
        <a:blip r:embed="rId6" cstate="print"/>
        <a:srcRect/>
        <a:stretch>
          <a:fillRect/>
        </a:stretch>
      </xdr:blipFill>
      <xdr:spPr>
        <a:xfrm>
          <a:off x="6858000" y="6877050"/>
          <a:ext cx="12239625" cy="7267575"/>
        </a:xfrm>
        <a:prstGeom prst="rect">
          <a:avLst/>
        </a:prstGeom>
        <a:noFill/>
        <a:ln w="1">
          <a:noFill/>
          <a:miter lim="800000"/>
          <a:headEnd/>
          <a:tailEnd type="none" w="med" len="med"/>
        </a:ln>
        <a:effectLst/>
      </xdr:spPr>
    </xdr:pic>
    <xdr:clientData/>
  </xdr:twoCellAnchor>
  <xdr:twoCellAnchor editAs="oneCell">
    <xdr:from>
      <xdr:col>0</xdr:col>
      <xdr:colOff>352425</xdr:colOff>
      <xdr:row>62</xdr:row>
      <xdr:rowOff>19050</xdr:rowOff>
    </xdr:from>
    <xdr:to>
      <xdr:col>9</xdr:col>
      <xdr:colOff>329453</xdr:colOff>
      <xdr:row>85</xdr:row>
      <xdr:rowOff>38100</xdr:rowOff>
    </xdr:to>
    <xdr:pic>
      <xdr:nvPicPr>
        <xdr:cNvPr id="3079" name="Picture 7"/>
        <xdr:cNvPicPr>
          <a:picLocks noChangeAspect="1" noChangeArrowheads="1"/>
        </xdr:cNvPicPr>
      </xdr:nvPicPr>
      <xdr:blipFill>
        <a:blip r:embed="rId7" cstate="print"/>
        <a:srcRect/>
        <a:stretch>
          <a:fillRect/>
        </a:stretch>
      </xdr:blipFill>
      <xdr:spPr>
        <a:xfrm>
          <a:off x="352425" y="11239500"/>
          <a:ext cx="6148705" cy="4181475"/>
        </a:xfrm>
        <a:prstGeom prst="rect">
          <a:avLst/>
        </a:prstGeom>
        <a:noFill/>
        <a:ln w="1">
          <a:noFill/>
          <a:miter lim="800000"/>
          <a:headEnd/>
          <a:tailEnd type="none" w="med" len="med"/>
        </a:ln>
        <a:effectLst/>
      </xdr:spPr>
    </xdr:pic>
    <xdr:clientData/>
  </xdr:twoCellAnchor>
  <xdr:twoCellAnchor>
    <xdr:from>
      <xdr:col>9</xdr:col>
      <xdr:colOff>571500</xdr:colOff>
      <xdr:row>21</xdr:row>
      <xdr:rowOff>112059</xdr:rowOff>
    </xdr:from>
    <xdr:to>
      <xdr:col>10</xdr:col>
      <xdr:colOff>445914</xdr:colOff>
      <xdr:row>22</xdr:row>
      <xdr:rowOff>79200</xdr:rowOff>
    </xdr:to>
    <xdr:sp>
      <xdr:nvSpPr>
        <xdr:cNvPr id="47" name="矩形 46"/>
        <xdr:cNvSpPr/>
      </xdr:nvSpPr>
      <xdr:spPr>
        <a:xfrm>
          <a:off x="6743700" y="3912235"/>
          <a:ext cx="560070" cy="147955"/>
        </a:xfrm>
        <a:prstGeom prst="rect">
          <a:avLst/>
        </a:prstGeom>
        <a:noFill/>
      </xdr:spPr>
      <xdr:txBody>
        <a:bodyPr wrap="none" lIns="91440" tIns="45720" rIns="91440" bIns="45720">
          <a:no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特戒</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clientData/>
  </xdr:twoCellAnchor>
  <xdr:twoCellAnchor>
    <xdr:from>
      <xdr:col>7</xdr:col>
      <xdr:colOff>280147</xdr:colOff>
      <xdr:row>22</xdr:row>
      <xdr:rowOff>89646</xdr:rowOff>
    </xdr:from>
    <xdr:to>
      <xdr:col>8</xdr:col>
      <xdr:colOff>154561</xdr:colOff>
      <xdr:row>24</xdr:row>
      <xdr:rowOff>66867</xdr:rowOff>
    </xdr:to>
    <xdr:sp>
      <xdr:nvSpPr>
        <xdr:cNvPr id="48" name="矩形 47"/>
        <xdr:cNvSpPr/>
      </xdr:nvSpPr>
      <xdr:spPr>
        <a:xfrm>
          <a:off x="5080635" y="4070985"/>
          <a:ext cx="560070" cy="339090"/>
        </a:xfrm>
        <a:prstGeom prst="rect">
          <a:avLst/>
        </a:prstGeom>
        <a:noFill/>
      </xdr:spPr>
      <xdr:txBody>
        <a:bodyPr wrap="none" lIns="91440" tIns="45720" rIns="91440" bIns="45720">
          <a:no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法宝</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clientData/>
  </xdr:twoCellAnchor>
</xdr:wsDr>
</file>

<file path=xl/drawings/drawing20.xml><?xml version="1.0" encoding="utf-8"?>
<xdr:wsDr xmlns:xdr="http://schemas.openxmlformats.org/drawingml/2006/spreadsheetDrawing" xmlns:r="http://schemas.openxmlformats.org/officeDocument/2006/relationships" xmlns:a="http://schemas.openxmlformats.org/drawingml/2006/main">
  <xdr:twoCellAnchor editAs="oneCell">
    <xdr:from>
      <xdr:col>14</xdr:col>
      <xdr:colOff>0</xdr:colOff>
      <xdr:row>8</xdr:row>
      <xdr:rowOff>0</xdr:rowOff>
    </xdr:from>
    <xdr:to>
      <xdr:col>23</xdr:col>
      <xdr:colOff>561975</xdr:colOff>
      <xdr:row>34</xdr:row>
      <xdr:rowOff>66675</xdr:rowOff>
    </xdr:to>
    <xdr:pic>
      <xdr:nvPicPr>
        <xdr:cNvPr id="6145" name="Picture 1"/>
        <xdr:cNvPicPr>
          <a:picLocks noChangeAspect="1" noChangeArrowheads="1"/>
        </xdr:cNvPicPr>
      </xdr:nvPicPr>
      <xdr:blipFill>
        <a:blip r:embed="rId1" cstate="print"/>
        <a:srcRect/>
        <a:stretch>
          <a:fillRect/>
        </a:stretch>
      </xdr:blipFill>
      <xdr:spPr>
        <a:xfrm>
          <a:off x="10610850" y="1447800"/>
          <a:ext cx="6734175" cy="4772025"/>
        </a:xfrm>
        <a:prstGeom prst="rect">
          <a:avLst/>
        </a:prstGeom>
        <a:noFill/>
        <a:ln w="1">
          <a:noFill/>
          <a:miter lim="800000"/>
          <a:headEnd/>
          <a:tailEnd type="none" w="med" len="med"/>
        </a:ln>
        <a:effectLst/>
      </xdr:spPr>
    </xdr:pic>
    <xdr:clientData/>
  </xdr:twoCellAnchor>
</xdr:wsDr>
</file>

<file path=xl/drawings/drawing21.xml><?xml version="1.0" encoding="utf-8"?>
<xdr:wsDr xmlns:xdr="http://schemas.openxmlformats.org/drawingml/2006/spreadsheetDrawing" xmlns:r="http://schemas.openxmlformats.org/officeDocument/2006/relationships" xmlns:a="http://schemas.openxmlformats.org/drawingml/2006/main">
  <xdr:twoCellAnchor editAs="oneCell">
    <xdr:from>
      <xdr:col>11</xdr:col>
      <xdr:colOff>0</xdr:colOff>
      <xdr:row>9</xdr:row>
      <xdr:rowOff>0</xdr:rowOff>
    </xdr:from>
    <xdr:to>
      <xdr:col>20</xdr:col>
      <xdr:colOff>504825</xdr:colOff>
      <xdr:row>34</xdr:row>
      <xdr:rowOff>142875</xdr:rowOff>
    </xdr:to>
    <xdr:pic>
      <xdr:nvPicPr>
        <xdr:cNvPr id="4097" name="Picture 1"/>
        <xdr:cNvPicPr>
          <a:picLocks noChangeAspect="1" noChangeArrowheads="1"/>
        </xdr:cNvPicPr>
      </xdr:nvPicPr>
      <xdr:blipFill>
        <a:blip r:embed="rId1" cstate="print"/>
        <a:srcRect/>
        <a:stretch>
          <a:fillRect/>
        </a:stretch>
      </xdr:blipFill>
      <xdr:spPr>
        <a:xfrm>
          <a:off x="8382000" y="1628775"/>
          <a:ext cx="6677025" cy="4667250"/>
        </a:xfrm>
        <a:prstGeom prst="rect">
          <a:avLst/>
        </a:prstGeom>
        <a:noFill/>
        <a:ln w="1">
          <a:noFill/>
          <a:miter lim="800000"/>
          <a:headEnd/>
          <a:tailEnd type="none" w="med" len="med"/>
        </a:ln>
        <a:effectLst/>
      </xdr:spPr>
    </xdr:pic>
    <xdr:clientData/>
  </xdr:twoCellAnchor>
  <xdr:twoCellAnchor editAs="oneCell">
    <xdr:from>
      <xdr:col>20</xdr:col>
      <xdr:colOff>523875</xdr:colOff>
      <xdr:row>8</xdr:row>
      <xdr:rowOff>171450</xdr:rowOff>
    </xdr:from>
    <xdr:to>
      <xdr:col>24</xdr:col>
      <xdr:colOff>476250</xdr:colOff>
      <xdr:row>39</xdr:row>
      <xdr:rowOff>0</xdr:rowOff>
    </xdr:to>
    <xdr:pic>
      <xdr:nvPicPr>
        <xdr:cNvPr id="4098" name="Picture 2"/>
        <xdr:cNvPicPr>
          <a:picLocks noChangeAspect="1" noChangeArrowheads="1"/>
        </xdr:cNvPicPr>
      </xdr:nvPicPr>
      <xdr:blipFill>
        <a:blip r:embed="rId2" cstate="print"/>
        <a:srcRect/>
        <a:stretch>
          <a:fillRect/>
        </a:stretch>
      </xdr:blipFill>
      <xdr:spPr>
        <a:xfrm>
          <a:off x="15078075" y="1619250"/>
          <a:ext cx="2695575" cy="5438775"/>
        </a:xfrm>
        <a:prstGeom prst="rect">
          <a:avLst/>
        </a:prstGeom>
        <a:noFill/>
        <a:ln w="1">
          <a:noFill/>
          <a:miter lim="800000"/>
          <a:headEnd/>
          <a:tailEnd type="none" w="med" len="med"/>
        </a:ln>
        <a:effectLst/>
      </xdr:spPr>
    </xdr:pic>
    <xdr:clientData/>
  </xdr:twoCellAnchor>
  <xdr:twoCellAnchor editAs="oneCell">
    <xdr:from>
      <xdr:col>14</xdr:col>
      <xdr:colOff>333375</xdr:colOff>
      <xdr:row>59</xdr:row>
      <xdr:rowOff>152400</xdr:rowOff>
    </xdr:from>
    <xdr:to>
      <xdr:col>24</xdr:col>
      <xdr:colOff>190500</xdr:colOff>
      <xdr:row>86</xdr:row>
      <xdr:rowOff>66675</xdr:rowOff>
    </xdr:to>
    <xdr:pic>
      <xdr:nvPicPr>
        <xdr:cNvPr id="4099" name="Picture 3"/>
        <xdr:cNvPicPr>
          <a:picLocks noChangeAspect="1" noChangeArrowheads="1"/>
        </xdr:cNvPicPr>
      </xdr:nvPicPr>
      <xdr:blipFill>
        <a:blip r:embed="rId3" cstate="print"/>
        <a:srcRect/>
        <a:stretch>
          <a:fillRect/>
        </a:stretch>
      </xdr:blipFill>
      <xdr:spPr>
        <a:xfrm>
          <a:off x="10772775" y="10829925"/>
          <a:ext cx="6715125" cy="4800600"/>
        </a:xfrm>
        <a:prstGeom prst="rect">
          <a:avLst/>
        </a:prstGeom>
        <a:noFill/>
        <a:ln w="1">
          <a:noFill/>
          <a:miter lim="800000"/>
          <a:headEnd/>
          <a:tailEnd type="none" w="med" len="med"/>
        </a:ln>
        <a:effectLst/>
      </xdr:spPr>
    </xdr:pic>
    <xdr:clientData/>
  </xdr:twoCellAnchor>
  <xdr:twoCellAnchor editAs="oneCell">
    <xdr:from>
      <xdr:col>14</xdr:col>
      <xdr:colOff>352425</xdr:colOff>
      <xdr:row>49</xdr:row>
      <xdr:rowOff>28575</xdr:rowOff>
    </xdr:from>
    <xdr:to>
      <xdr:col>24</xdr:col>
      <xdr:colOff>614841</xdr:colOff>
      <xdr:row>59</xdr:row>
      <xdr:rowOff>47625</xdr:rowOff>
    </xdr:to>
    <xdr:pic>
      <xdr:nvPicPr>
        <xdr:cNvPr id="4100" name="Picture 4"/>
        <xdr:cNvPicPr>
          <a:picLocks noChangeAspect="1" noChangeArrowheads="1"/>
        </xdr:cNvPicPr>
      </xdr:nvPicPr>
      <xdr:blipFill>
        <a:blip r:embed="rId4" cstate="print"/>
        <a:srcRect/>
        <a:stretch>
          <a:fillRect/>
        </a:stretch>
      </xdr:blipFill>
      <xdr:spPr>
        <a:xfrm>
          <a:off x="10791825" y="8896350"/>
          <a:ext cx="7120255" cy="1828800"/>
        </a:xfrm>
        <a:prstGeom prst="rect">
          <a:avLst/>
        </a:prstGeom>
        <a:noFill/>
        <a:ln w="1">
          <a:noFill/>
          <a:miter lim="800000"/>
          <a:headEnd/>
          <a:tailEnd type="none" w="med" len="med"/>
        </a:ln>
        <a:effectLst/>
      </xdr:spPr>
    </xdr:pic>
    <xdr:clientData/>
  </xdr:twoCellAnchor>
  <xdr:twoCellAnchor>
    <xdr:from>
      <xdr:col>15</xdr:col>
      <xdr:colOff>390525</xdr:colOff>
      <xdr:row>44</xdr:row>
      <xdr:rowOff>38100</xdr:rowOff>
    </xdr:from>
    <xdr:to>
      <xdr:col>22</xdr:col>
      <xdr:colOff>419100</xdr:colOff>
      <xdr:row>56</xdr:row>
      <xdr:rowOff>152400</xdr:rowOff>
    </xdr:to>
    <xdr:cxnSp>
      <xdr:nvCxnSpPr>
        <xdr:cNvPr id="11" name="直接箭头连接符 10"/>
        <xdr:cNvCxnSpPr/>
      </xdr:nvCxnSpPr>
      <xdr:spPr>
        <a:xfrm>
          <a:off x="11515725" y="8001000"/>
          <a:ext cx="4829175" cy="2286000"/>
        </a:xfrm>
        <a:prstGeom prst="straightConnector1">
          <a:avLst/>
        </a:prstGeom>
        <a:ln w="47625">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2.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123825</xdr:colOff>
      <xdr:row>1</xdr:row>
      <xdr:rowOff>142875</xdr:rowOff>
    </xdr:from>
    <xdr:to>
      <xdr:col>25</xdr:col>
      <xdr:colOff>257175</xdr:colOff>
      <xdr:row>31</xdr:row>
      <xdr:rowOff>19050</xdr:rowOff>
    </xdr:to>
    <xdr:pic>
      <xdr:nvPicPr>
        <xdr:cNvPr id="2" name="Picture 1"/>
        <xdr:cNvPicPr>
          <a:picLocks noChangeAspect="1" noChangeArrowheads="1"/>
        </xdr:cNvPicPr>
      </xdr:nvPicPr>
      <xdr:blipFill>
        <a:blip r:embed="rId1" cstate="print"/>
        <a:srcRect/>
        <a:stretch>
          <a:fillRect/>
        </a:stretch>
      </xdr:blipFill>
      <xdr:spPr>
        <a:xfrm>
          <a:off x="11049000" y="323850"/>
          <a:ext cx="6991350" cy="5305425"/>
        </a:xfrm>
        <a:prstGeom prst="rect">
          <a:avLst/>
        </a:prstGeom>
        <a:noFill/>
        <a:ln w="1">
          <a:noFill/>
          <a:miter lim="800000"/>
          <a:headEnd/>
          <a:tailEnd type="none" w="med" len="med"/>
        </a:ln>
        <a:effectLst/>
      </xdr:spPr>
    </xdr:pic>
    <xdr:clientData/>
  </xdr:twoCellAnchor>
</xdr:wsDr>
</file>

<file path=xl/drawings/drawing23.xml><?xml version="1.0" encoding="utf-8"?>
<xdr:wsDr xmlns:xdr="http://schemas.openxmlformats.org/drawingml/2006/spreadsheetDrawing" xmlns:r="http://schemas.openxmlformats.org/officeDocument/2006/relationships" xmlns:a="http://schemas.openxmlformats.org/drawingml/2006/main">
  <xdr:twoCellAnchor editAs="oneCell">
    <xdr:from>
      <xdr:col>17</xdr:col>
      <xdr:colOff>238125</xdr:colOff>
      <xdr:row>0</xdr:row>
      <xdr:rowOff>0</xdr:rowOff>
    </xdr:from>
    <xdr:to>
      <xdr:col>25</xdr:col>
      <xdr:colOff>504825</xdr:colOff>
      <xdr:row>14</xdr:row>
      <xdr:rowOff>104775</xdr:rowOff>
    </xdr:to>
    <xdr:pic>
      <xdr:nvPicPr>
        <xdr:cNvPr id="7169" name="Picture 1"/>
        <xdr:cNvPicPr>
          <a:picLocks noChangeAspect="1" noChangeArrowheads="1"/>
        </xdr:cNvPicPr>
      </xdr:nvPicPr>
      <xdr:blipFill>
        <a:blip r:embed="rId1" cstate="print"/>
        <a:srcRect/>
        <a:stretch>
          <a:fillRect/>
        </a:stretch>
      </xdr:blipFill>
      <xdr:spPr>
        <a:xfrm>
          <a:off x="12553950" y="0"/>
          <a:ext cx="5753100" cy="2638425"/>
        </a:xfrm>
        <a:prstGeom prst="rect">
          <a:avLst/>
        </a:prstGeom>
        <a:noFill/>
        <a:ln w="1">
          <a:noFill/>
          <a:miter lim="800000"/>
          <a:headEnd/>
          <a:tailEnd type="none" w="med" len="med"/>
        </a:ln>
        <a:effectLst/>
      </xdr:spPr>
    </xdr:pic>
    <xdr:clientData/>
  </xdr:twoCellAnchor>
  <xdr:twoCellAnchor editAs="oneCell">
    <xdr:from>
      <xdr:col>17</xdr:col>
      <xdr:colOff>28575</xdr:colOff>
      <xdr:row>43</xdr:row>
      <xdr:rowOff>28575</xdr:rowOff>
    </xdr:from>
    <xdr:to>
      <xdr:col>25</xdr:col>
      <xdr:colOff>209550</xdr:colOff>
      <xdr:row>58</xdr:row>
      <xdr:rowOff>9525</xdr:rowOff>
    </xdr:to>
    <xdr:pic>
      <xdr:nvPicPr>
        <xdr:cNvPr id="7170" name="Picture 2"/>
        <xdr:cNvPicPr>
          <a:picLocks noChangeAspect="1" noChangeArrowheads="1"/>
        </xdr:cNvPicPr>
      </xdr:nvPicPr>
      <xdr:blipFill>
        <a:blip r:embed="rId2" cstate="print"/>
        <a:srcRect/>
        <a:stretch>
          <a:fillRect/>
        </a:stretch>
      </xdr:blipFill>
      <xdr:spPr>
        <a:xfrm>
          <a:off x="12344400" y="7810500"/>
          <a:ext cx="5667375" cy="2695575"/>
        </a:xfrm>
        <a:prstGeom prst="rect">
          <a:avLst/>
        </a:prstGeom>
        <a:noFill/>
        <a:ln w="1">
          <a:noFill/>
          <a:miter lim="800000"/>
          <a:headEnd/>
          <a:tailEnd type="none" w="med" len="med"/>
        </a:ln>
        <a:effectLst/>
      </xdr:spPr>
    </xdr:pic>
    <xdr:clientData/>
  </xdr:twoCellAnchor>
  <xdr:twoCellAnchor editAs="oneCell">
    <xdr:from>
      <xdr:col>13</xdr:col>
      <xdr:colOff>295275</xdr:colOff>
      <xdr:row>14</xdr:row>
      <xdr:rowOff>123825</xdr:rowOff>
    </xdr:from>
    <xdr:to>
      <xdr:col>21</xdr:col>
      <xdr:colOff>581025</xdr:colOff>
      <xdr:row>29</xdr:row>
      <xdr:rowOff>171450</xdr:rowOff>
    </xdr:to>
    <xdr:pic>
      <xdr:nvPicPr>
        <xdr:cNvPr id="7171" name="Picture 3"/>
        <xdr:cNvPicPr>
          <a:picLocks noChangeAspect="1" noChangeArrowheads="1"/>
        </xdr:cNvPicPr>
      </xdr:nvPicPr>
      <xdr:blipFill>
        <a:blip r:embed="rId3" cstate="print"/>
        <a:srcRect/>
        <a:stretch>
          <a:fillRect/>
        </a:stretch>
      </xdr:blipFill>
      <xdr:spPr>
        <a:xfrm>
          <a:off x="9867900" y="2657475"/>
          <a:ext cx="5772150" cy="2762250"/>
        </a:xfrm>
        <a:prstGeom prst="rect">
          <a:avLst/>
        </a:prstGeom>
        <a:noFill/>
        <a:ln w="1">
          <a:noFill/>
          <a:miter lim="800000"/>
          <a:headEnd/>
          <a:tailEnd type="none" w="med" len="med"/>
        </a:ln>
        <a:effectLst/>
      </xdr:spPr>
    </xdr:pic>
    <xdr:clientData/>
  </xdr:twoCellAnchor>
  <xdr:twoCellAnchor editAs="oneCell">
    <xdr:from>
      <xdr:col>12</xdr:col>
      <xdr:colOff>9525</xdr:colOff>
      <xdr:row>31</xdr:row>
      <xdr:rowOff>9525</xdr:rowOff>
    </xdr:from>
    <xdr:to>
      <xdr:col>20</xdr:col>
      <xdr:colOff>314325</xdr:colOff>
      <xdr:row>39</xdr:row>
      <xdr:rowOff>161925</xdr:rowOff>
    </xdr:to>
    <xdr:pic>
      <xdr:nvPicPr>
        <xdr:cNvPr id="7172" name="Picture 4"/>
        <xdr:cNvPicPr>
          <a:picLocks noChangeAspect="1" noChangeArrowheads="1"/>
        </xdr:cNvPicPr>
      </xdr:nvPicPr>
      <xdr:blipFill>
        <a:blip r:embed="rId4" cstate="print"/>
        <a:srcRect/>
        <a:stretch>
          <a:fillRect/>
        </a:stretch>
      </xdr:blipFill>
      <xdr:spPr>
        <a:xfrm>
          <a:off x="8896350" y="5619750"/>
          <a:ext cx="5791200" cy="1600200"/>
        </a:xfrm>
        <a:prstGeom prst="rect">
          <a:avLst/>
        </a:prstGeom>
        <a:noFill/>
        <a:ln w="1">
          <a:noFill/>
          <a:miter lim="800000"/>
          <a:headEnd/>
          <a:tailEnd type="none" w="med" len="med"/>
        </a:ln>
        <a:effectLst/>
      </xdr:spPr>
    </xdr:pic>
    <xdr:clientData/>
  </xdr:twoCellAnchor>
</xdr:wsDr>
</file>

<file path=xl/drawings/drawing24.xml><?xml version="1.0" encoding="utf-8"?>
<xdr:wsDr xmlns:xdr="http://schemas.openxmlformats.org/drawingml/2006/spreadsheetDrawing" xmlns:r="http://schemas.openxmlformats.org/officeDocument/2006/relationships" xmlns:a="http://schemas.openxmlformats.org/drawingml/2006/main">
  <xdr:twoCellAnchor editAs="oneCell">
    <xdr:from>
      <xdr:col>13</xdr:col>
      <xdr:colOff>142875</xdr:colOff>
      <xdr:row>0</xdr:row>
      <xdr:rowOff>104775</xdr:rowOff>
    </xdr:from>
    <xdr:to>
      <xdr:col>24</xdr:col>
      <xdr:colOff>19050</xdr:colOff>
      <xdr:row>9</xdr:row>
      <xdr:rowOff>28575</xdr:rowOff>
    </xdr:to>
    <xdr:pic>
      <xdr:nvPicPr>
        <xdr:cNvPr id="7170" name="Picture 2"/>
        <xdr:cNvPicPr>
          <a:picLocks noChangeAspect="1" noChangeArrowheads="1"/>
        </xdr:cNvPicPr>
      </xdr:nvPicPr>
      <xdr:blipFill>
        <a:blip r:embed="rId1" cstate="print"/>
        <a:srcRect/>
        <a:stretch>
          <a:fillRect/>
        </a:stretch>
      </xdr:blipFill>
      <xdr:spPr>
        <a:xfrm>
          <a:off x="9772650" y="104775"/>
          <a:ext cx="7419975" cy="1552575"/>
        </a:xfrm>
        <a:prstGeom prst="rect">
          <a:avLst/>
        </a:prstGeom>
        <a:noFill/>
        <a:ln w="1">
          <a:noFill/>
          <a:miter lim="800000"/>
          <a:headEnd/>
          <a:tailEnd type="none" w="med" len="med"/>
        </a:ln>
        <a:effectLst/>
      </xdr:spPr>
    </xdr:pic>
    <xdr:clientData/>
  </xdr:twoCellAnchor>
  <xdr:twoCellAnchor editAs="oneCell">
    <xdr:from>
      <xdr:col>13</xdr:col>
      <xdr:colOff>142875</xdr:colOff>
      <xdr:row>9</xdr:row>
      <xdr:rowOff>95250</xdr:rowOff>
    </xdr:from>
    <xdr:to>
      <xdr:col>24</xdr:col>
      <xdr:colOff>76200</xdr:colOff>
      <xdr:row>18</xdr:row>
      <xdr:rowOff>152400</xdr:rowOff>
    </xdr:to>
    <xdr:pic>
      <xdr:nvPicPr>
        <xdr:cNvPr id="7171" name="Picture 3"/>
        <xdr:cNvPicPr>
          <a:picLocks noChangeAspect="1" noChangeArrowheads="1"/>
        </xdr:cNvPicPr>
      </xdr:nvPicPr>
      <xdr:blipFill>
        <a:blip r:embed="rId2" cstate="print"/>
        <a:srcRect/>
        <a:stretch>
          <a:fillRect/>
        </a:stretch>
      </xdr:blipFill>
      <xdr:spPr>
        <a:xfrm>
          <a:off x="9772650" y="1724025"/>
          <a:ext cx="7477125" cy="1685925"/>
        </a:xfrm>
        <a:prstGeom prst="rect">
          <a:avLst/>
        </a:prstGeom>
        <a:noFill/>
        <a:ln w="1">
          <a:noFill/>
          <a:miter lim="800000"/>
          <a:headEnd/>
          <a:tailEnd type="none" w="med" len="med"/>
        </a:ln>
        <a:effectLst/>
      </xdr:spPr>
    </xdr:pic>
    <xdr:clientData/>
  </xdr:twoCellAnchor>
</xdr:wsDr>
</file>

<file path=xl/drawings/drawing25.xml><?xml version="1.0" encoding="utf-8"?>
<xdr:wsDr xmlns:xdr="http://schemas.openxmlformats.org/drawingml/2006/spreadsheetDrawing" xmlns:r="http://schemas.openxmlformats.org/officeDocument/2006/relationships" xmlns:a="http://schemas.openxmlformats.org/drawingml/2006/main">
  <xdr:twoCellAnchor editAs="oneCell">
    <xdr:from>
      <xdr:col>13</xdr:col>
      <xdr:colOff>571500</xdr:colOff>
      <xdr:row>0</xdr:row>
      <xdr:rowOff>1</xdr:rowOff>
    </xdr:from>
    <xdr:to>
      <xdr:col>19</xdr:col>
      <xdr:colOff>38100</xdr:colOff>
      <xdr:row>14</xdr:row>
      <xdr:rowOff>22263</xdr:rowOff>
    </xdr:to>
    <xdr:pic>
      <xdr:nvPicPr>
        <xdr:cNvPr id="9217" name="Picture 1"/>
        <xdr:cNvPicPr>
          <a:picLocks noChangeAspect="1" noChangeArrowheads="1"/>
        </xdr:cNvPicPr>
      </xdr:nvPicPr>
      <xdr:blipFill>
        <a:blip r:embed="rId1" cstate="print"/>
        <a:srcRect/>
        <a:stretch>
          <a:fillRect/>
        </a:stretch>
      </xdr:blipFill>
      <xdr:spPr>
        <a:xfrm>
          <a:off x="10115550" y="0"/>
          <a:ext cx="3581400" cy="2555875"/>
        </a:xfrm>
        <a:prstGeom prst="rect">
          <a:avLst/>
        </a:prstGeom>
        <a:noFill/>
        <a:ln w="1">
          <a:noFill/>
          <a:miter lim="800000"/>
          <a:headEnd/>
          <a:tailEnd type="none" w="med" len="med"/>
        </a:ln>
        <a:effectLst/>
      </xdr:spPr>
    </xdr:pic>
    <xdr:clientData/>
  </xdr:twoCellAnchor>
  <xdr:twoCellAnchor editAs="oneCell">
    <xdr:from>
      <xdr:col>13</xdr:col>
      <xdr:colOff>552450</xdr:colOff>
      <xdr:row>16</xdr:row>
      <xdr:rowOff>19049</xdr:rowOff>
    </xdr:from>
    <xdr:to>
      <xdr:col>19</xdr:col>
      <xdr:colOff>57150</xdr:colOff>
      <xdr:row>30</xdr:row>
      <xdr:rowOff>156810</xdr:rowOff>
    </xdr:to>
    <xdr:pic>
      <xdr:nvPicPr>
        <xdr:cNvPr id="9218" name="Picture 2"/>
        <xdr:cNvPicPr>
          <a:picLocks noChangeAspect="1" noChangeArrowheads="1"/>
        </xdr:cNvPicPr>
      </xdr:nvPicPr>
      <xdr:blipFill>
        <a:blip r:embed="rId2" cstate="print"/>
        <a:srcRect/>
        <a:stretch>
          <a:fillRect/>
        </a:stretch>
      </xdr:blipFill>
      <xdr:spPr>
        <a:xfrm>
          <a:off x="10096500" y="2914015"/>
          <a:ext cx="3619500" cy="2671445"/>
        </a:xfrm>
        <a:prstGeom prst="rect">
          <a:avLst/>
        </a:prstGeom>
        <a:noFill/>
        <a:ln w="1">
          <a:noFill/>
          <a:miter lim="800000"/>
          <a:headEnd/>
          <a:tailEnd type="none" w="med" len="med"/>
        </a:ln>
        <a:effectLst/>
      </xdr:spPr>
    </xdr:pic>
    <xdr:clientData/>
  </xdr:twoCellAnchor>
  <xdr:twoCellAnchor editAs="oneCell">
    <xdr:from>
      <xdr:col>19</xdr:col>
      <xdr:colOff>9526</xdr:colOff>
      <xdr:row>0</xdr:row>
      <xdr:rowOff>0</xdr:rowOff>
    </xdr:from>
    <xdr:to>
      <xdr:col>24</xdr:col>
      <xdr:colOff>143148</xdr:colOff>
      <xdr:row>14</xdr:row>
      <xdr:rowOff>0</xdr:rowOff>
    </xdr:to>
    <xdr:pic>
      <xdr:nvPicPr>
        <xdr:cNvPr id="9219" name="Picture 3"/>
        <xdr:cNvPicPr>
          <a:picLocks noChangeAspect="1" noChangeArrowheads="1"/>
        </xdr:cNvPicPr>
      </xdr:nvPicPr>
      <xdr:blipFill>
        <a:blip r:embed="rId3" cstate="print"/>
        <a:srcRect/>
        <a:stretch>
          <a:fillRect/>
        </a:stretch>
      </xdr:blipFill>
      <xdr:spPr>
        <a:xfrm>
          <a:off x="13668375" y="0"/>
          <a:ext cx="3562350" cy="2533650"/>
        </a:xfrm>
        <a:prstGeom prst="rect">
          <a:avLst/>
        </a:prstGeom>
        <a:noFill/>
        <a:ln w="1">
          <a:noFill/>
          <a:miter lim="800000"/>
          <a:headEnd/>
          <a:tailEnd type="none" w="med" len="med"/>
        </a:ln>
        <a:effectLst/>
      </xdr:spPr>
    </xdr:pic>
    <xdr:clientData/>
  </xdr:twoCellAnchor>
  <xdr:twoCellAnchor editAs="oneCell">
    <xdr:from>
      <xdr:col>19</xdr:col>
      <xdr:colOff>19051</xdr:colOff>
      <xdr:row>15</xdr:row>
      <xdr:rowOff>171450</xdr:rowOff>
    </xdr:from>
    <xdr:to>
      <xdr:col>24</xdr:col>
      <xdr:colOff>342901</xdr:colOff>
      <xdr:row>30</xdr:row>
      <xdr:rowOff>86520</xdr:rowOff>
    </xdr:to>
    <xdr:pic>
      <xdr:nvPicPr>
        <xdr:cNvPr id="9220" name="Picture 4"/>
        <xdr:cNvPicPr>
          <a:picLocks noChangeAspect="1" noChangeArrowheads="1"/>
        </xdr:cNvPicPr>
      </xdr:nvPicPr>
      <xdr:blipFill>
        <a:blip r:embed="rId4" cstate="print"/>
        <a:srcRect/>
        <a:stretch>
          <a:fillRect/>
        </a:stretch>
      </xdr:blipFill>
      <xdr:spPr>
        <a:xfrm>
          <a:off x="13677900" y="2886075"/>
          <a:ext cx="3752850" cy="2629535"/>
        </a:xfrm>
        <a:prstGeom prst="rect">
          <a:avLst/>
        </a:prstGeom>
        <a:noFill/>
        <a:ln w="1">
          <a:noFill/>
          <a:miter lim="800000"/>
          <a:headEnd/>
          <a:tailEnd type="none" w="med" len="med"/>
        </a:ln>
        <a:effectLst/>
      </xdr:spPr>
    </xdr:pic>
    <xdr:clientData/>
  </xdr:twoCellAnchor>
  <xdr:twoCellAnchor editAs="oneCell">
    <xdr:from>
      <xdr:col>13</xdr:col>
      <xdr:colOff>590551</xdr:colOff>
      <xdr:row>31</xdr:row>
      <xdr:rowOff>28575</xdr:rowOff>
    </xdr:from>
    <xdr:to>
      <xdr:col>22</xdr:col>
      <xdr:colOff>152401</xdr:colOff>
      <xdr:row>46</xdr:row>
      <xdr:rowOff>138605</xdr:rowOff>
    </xdr:to>
    <xdr:pic>
      <xdr:nvPicPr>
        <xdr:cNvPr id="9221" name="Picture 5"/>
        <xdr:cNvPicPr>
          <a:picLocks noChangeAspect="1" noChangeArrowheads="1"/>
        </xdr:cNvPicPr>
      </xdr:nvPicPr>
      <xdr:blipFill>
        <a:blip r:embed="rId5" cstate="print"/>
        <a:srcRect/>
        <a:stretch>
          <a:fillRect/>
        </a:stretch>
      </xdr:blipFill>
      <xdr:spPr>
        <a:xfrm>
          <a:off x="10134600" y="5638800"/>
          <a:ext cx="5734050" cy="2824480"/>
        </a:xfrm>
        <a:prstGeom prst="rect">
          <a:avLst/>
        </a:prstGeom>
        <a:noFill/>
        <a:ln w="1">
          <a:noFill/>
          <a:miter lim="800000"/>
          <a:headEnd/>
          <a:tailEnd type="none" w="med" len="med"/>
        </a:ln>
        <a:effectLst/>
      </xdr:spPr>
    </xdr:pic>
    <xdr:clientData/>
  </xdr:twoCellAnchor>
  <xdr:twoCellAnchor editAs="oneCell">
    <xdr:from>
      <xdr:col>13</xdr:col>
      <xdr:colOff>314325</xdr:colOff>
      <xdr:row>56</xdr:row>
      <xdr:rowOff>57150</xdr:rowOff>
    </xdr:from>
    <xdr:to>
      <xdr:col>17</xdr:col>
      <xdr:colOff>104775</xdr:colOff>
      <xdr:row>64</xdr:row>
      <xdr:rowOff>47625</xdr:rowOff>
    </xdr:to>
    <xdr:pic>
      <xdr:nvPicPr>
        <xdr:cNvPr id="3073" name="Picture 1"/>
        <xdr:cNvPicPr>
          <a:picLocks noChangeAspect="1" noChangeArrowheads="1"/>
        </xdr:cNvPicPr>
      </xdr:nvPicPr>
      <xdr:blipFill>
        <a:blip r:embed="rId6" cstate="print"/>
        <a:srcRect/>
        <a:stretch>
          <a:fillRect/>
        </a:stretch>
      </xdr:blipFill>
      <xdr:spPr>
        <a:xfrm>
          <a:off x="9858375" y="10191750"/>
          <a:ext cx="2533650" cy="1438275"/>
        </a:xfrm>
        <a:prstGeom prst="rect">
          <a:avLst/>
        </a:prstGeom>
        <a:noFill/>
        <a:ln w="1">
          <a:noFill/>
          <a:miter lim="800000"/>
          <a:headEnd/>
          <a:tailEnd type="none" w="med" len="med"/>
        </a:ln>
        <a:effectLst/>
      </xdr:spPr>
    </xdr:pic>
    <xdr:clientData/>
  </xdr:twoCellAnchor>
  <xdr:twoCellAnchor editAs="oneCell">
    <xdr:from>
      <xdr:col>17</xdr:col>
      <xdr:colOff>0</xdr:colOff>
      <xdr:row>49</xdr:row>
      <xdr:rowOff>0</xdr:rowOff>
    </xdr:from>
    <xdr:to>
      <xdr:col>19</xdr:col>
      <xdr:colOff>152400</xdr:colOff>
      <xdr:row>59</xdr:row>
      <xdr:rowOff>19050</xdr:rowOff>
    </xdr:to>
    <xdr:pic>
      <xdr:nvPicPr>
        <xdr:cNvPr id="3074" name="Picture 2"/>
        <xdr:cNvPicPr>
          <a:picLocks noChangeAspect="1" noChangeArrowheads="1"/>
        </xdr:cNvPicPr>
      </xdr:nvPicPr>
      <xdr:blipFill>
        <a:blip r:embed="rId7" cstate="print"/>
        <a:srcRect/>
        <a:stretch>
          <a:fillRect/>
        </a:stretch>
      </xdr:blipFill>
      <xdr:spPr>
        <a:xfrm>
          <a:off x="12287250" y="8867775"/>
          <a:ext cx="1524000" cy="1828800"/>
        </a:xfrm>
        <a:prstGeom prst="rect">
          <a:avLst/>
        </a:prstGeom>
        <a:noFill/>
        <a:ln w="1">
          <a:noFill/>
          <a:miter lim="800000"/>
          <a:headEnd/>
          <a:tailEnd type="none" w="med" len="med"/>
        </a:ln>
        <a:effectLst/>
      </xdr:spPr>
    </xdr:pic>
    <xdr:clientData/>
  </xdr:twoCellAnchor>
  <xdr:twoCellAnchor editAs="oneCell">
    <xdr:from>
      <xdr:col>17</xdr:col>
      <xdr:colOff>57150</xdr:colOff>
      <xdr:row>62</xdr:row>
      <xdr:rowOff>47625</xdr:rowOff>
    </xdr:from>
    <xdr:to>
      <xdr:col>19</xdr:col>
      <xdr:colOff>0</xdr:colOff>
      <xdr:row>73</xdr:row>
      <xdr:rowOff>28575</xdr:rowOff>
    </xdr:to>
    <xdr:pic>
      <xdr:nvPicPr>
        <xdr:cNvPr id="3075" name="Picture 3"/>
        <xdr:cNvPicPr>
          <a:picLocks noChangeAspect="1" noChangeArrowheads="1"/>
        </xdr:cNvPicPr>
      </xdr:nvPicPr>
      <xdr:blipFill>
        <a:blip r:embed="rId8" cstate="print"/>
        <a:srcRect/>
        <a:stretch>
          <a:fillRect/>
        </a:stretch>
      </xdr:blipFill>
      <xdr:spPr>
        <a:xfrm>
          <a:off x="12344400" y="11268075"/>
          <a:ext cx="1314450" cy="1971675"/>
        </a:xfrm>
        <a:prstGeom prst="rect">
          <a:avLst/>
        </a:prstGeom>
        <a:noFill/>
        <a:ln w="1">
          <a:noFill/>
          <a:miter lim="800000"/>
          <a:headEnd/>
          <a:tailEnd type="none" w="med" len="med"/>
        </a:ln>
        <a:effectLst/>
      </xdr:spPr>
    </xdr:pic>
    <xdr:clientData/>
  </xdr:twoCellAnchor>
</xdr:wsDr>
</file>

<file path=xl/drawings/drawing26.xml><?xml version="1.0" encoding="utf-8"?>
<xdr:wsDr xmlns:xdr="http://schemas.openxmlformats.org/drawingml/2006/spreadsheetDrawing" xmlns:r="http://schemas.openxmlformats.org/officeDocument/2006/relationships" xmlns:a="http://schemas.openxmlformats.org/drawingml/2006/main">
  <xdr:twoCellAnchor editAs="oneCell">
    <xdr:from>
      <xdr:col>20</xdr:col>
      <xdr:colOff>638175</xdr:colOff>
      <xdr:row>39</xdr:row>
      <xdr:rowOff>104775</xdr:rowOff>
    </xdr:from>
    <xdr:to>
      <xdr:col>25</xdr:col>
      <xdr:colOff>347890</xdr:colOff>
      <xdr:row>52</xdr:row>
      <xdr:rowOff>38100</xdr:rowOff>
    </xdr:to>
    <xdr:pic>
      <xdr:nvPicPr>
        <xdr:cNvPr id="11265" name="Picture 1"/>
        <xdr:cNvPicPr>
          <a:picLocks noChangeAspect="1" noChangeArrowheads="1"/>
        </xdr:cNvPicPr>
      </xdr:nvPicPr>
      <xdr:blipFill>
        <a:blip r:embed="rId1" cstate="print"/>
        <a:srcRect/>
        <a:stretch>
          <a:fillRect/>
        </a:stretch>
      </xdr:blipFill>
      <xdr:spPr>
        <a:xfrm>
          <a:off x="15182850" y="7772400"/>
          <a:ext cx="3138170" cy="2286000"/>
        </a:xfrm>
        <a:prstGeom prst="rect">
          <a:avLst/>
        </a:prstGeom>
        <a:noFill/>
        <a:ln w="1">
          <a:noFill/>
          <a:miter lim="800000"/>
          <a:headEnd/>
          <a:tailEnd type="none" w="med" len="med"/>
        </a:ln>
        <a:effectLst/>
      </xdr:spPr>
    </xdr:pic>
    <xdr:clientData/>
  </xdr:twoCellAnchor>
  <xdr:twoCellAnchor editAs="oneCell">
    <xdr:from>
      <xdr:col>20</xdr:col>
      <xdr:colOff>590550</xdr:colOff>
      <xdr:row>26</xdr:row>
      <xdr:rowOff>171450</xdr:rowOff>
    </xdr:from>
    <xdr:to>
      <xdr:col>25</xdr:col>
      <xdr:colOff>308215</xdr:colOff>
      <xdr:row>39</xdr:row>
      <xdr:rowOff>104775</xdr:rowOff>
    </xdr:to>
    <xdr:pic>
      <xdr:nvPicPr>
        <xdr:cNvPr id="11266" name="Picture 2"/>
        <xdr:cNvPicPr>
          <a:picLocks noChangeAspect="1" noChangeArrowheads="1"/>
        </xdr:cNvPicPr>
      </xdr:nvPicPr>
      <xdr:blipFill>
        <a:blip r:embed="rId2" cstate="print"/>
        <a:srcRect/>
        <a:stretch>
          <a:fillRect/>
        </a:stretch>
      </xdr:blipFill>
      <xdr:spPr>
        <a:xfrm>
          <a:off x="15135225" y="5486400"/>
          <a:ext cx="3146425" cy="2286000"/>
        </a:xfrm>
        <a:prstGeom prst="rect">
          <a:avLst/>
        </a:prstGeom>
        <a:noFill/>
        <a:ln w="1">
          <a:noFill/>
          <a:miter lim="800000"/>
          <a:headEnd/>
          <a:tailEnd type="none" w="med" len="med"/>
        </a:ln>
        <a:effectLst/>
      </xdr:spPr>
    </xdr:pic>
    <xdr:clientData/>
  </xdr:twoCellAnchor>
  <xdr:twoCellAnchor editAs="oneCell">
    <xdr:from>
      <xdr:col>16</xdr:col>
      <xdr:colOff>219076</xdr:colOff>
      <xdr:row>39</xdr:row>
      <xdr:rowOff>47625</xdr:rowOff>
    </xdr:from>
    <xdr:to>
      <xdr:col>20</xdr:col>
      <xdr:colOff>616286</xdr:colOff>
      <xdr:row>51</xdr:row>
      <xdr:rowOff>161925</xdr:rowOff>
    </xdr:to>
    <xdr:pic>
      <xdr:nvPicPr>
        <xdr:cNvPr id="11267" name="Picture 3"/>
        <xdr:cNvPicPr>
          <a:picLocks noChangeAspect="1" noChangeArrowheads="1"/>
        </xdr:cNvPicPr>
      </xdr:nvPicPr>
      <xdr:blipFill>
        <a:blip r:embed="rId3" cstate="print"/>
        <a:srcRect/>
        <a:stretch>
          <a:fillRect/>
        </a:stretch>
      </xdr:blipFill>
      <xdr:spPr>
        <a:xfrm>
          <a:off x="12020550" y="7715250"/>
          <a:ext cx="3140075" cy="2286000"/>
        </a:xfrm>
        <a:prstGeom prst="rect">
          <a:avLst/>
        </a:prstGeom>
        <a:noFill/>
        <a:ln w="1">
          <a:noFill/>
          <a:miter lim="800000"/>
          <a:headEnd/>
          <a:tailEnd type="none" w="med" len="med"/>
        </a:ln>
        <a:effectLst/>
      </xdr:spPr>
    </xdr:pic>
    <xdr:clientData/>
  </xdr:twoCellAnchor>
  <xdr:twoCellAnchor editAs="oneCell">
    <xdr:from>
      <xdr:col>16</xdr:col>
      <xdr:colOff>200025</xdr:colOff>
      <xdr:row>13</xdr:row>
      <xdr:rowOff>133351</xdr:rowOff>
    </xdr:from>
    <xdr:to>
      <xdr:col>20</xdr:col>
      <xdr:colOff>666750</xdr:colOff>
      <xdr:row>26</xdr:row>
      <xdr:rowOff>104624</xdr:rowOff>
    </xdr:to>
    <xdr:pic>
      <xdr:nvPicPr>
        <xdr:cNvPr id="11269" name="Picture 5"/>
        <xdr:cNvPicPr>
          <a:picLocks noChangeAspect="1" noChangeArrowheads="1"/>
        </xdr:cNvPicPr>
      </xdr:nvPicPr>
      <xdr:blipFill>
        <a:blip r:embed="rId4" cstate="print"/>
        <a:srcRect/>
        <a:stretch>
          <a:fillRect/>
        </a:stretch>
      </xdr:blipFill>
      <xdr:spPr>
        <a:xfrm>
          <a:off x="12001500" y="3095625"/>
          <a:ext cx="3209925" cy="2323465"/>
        </a:xfrm>
        <a:prstGeom prst="rect">
          <a:avLst/>
        </a:prstGeom>
        <a:noFill/>
        <a:ln w="1">
          <a:noFill/>
          <a:miter lim="800000"/>
          <a:headEnd/>
          <a:tailEnd type="none" w="med" len="med"/>
        </a:ln>
        <a:effectLst/>
      </xdr:spPr>
    </xdr:pic>
    <xdr:clientData/>
  </xdr:twoCellAnchor>
  <xdr:twoCellAnchor editAs="oneCell">
    <xdr:from>
      <xdr:col>16</xdr:col>
      <xdr:colOff>190500</xdr:colOff>
      <xdr:row>26</xdr:row>
      <xdr:rowOff>85725</xdr:rowOff>
    </xdr:from>
    <xdr:to>
      <xdr:col>20</xdr:col>
      <xdr:colOff>628650</xdr:colOff>
      <xdr:row>39</xdr:row>
      <xdr:rowOff>42987</xdr:rowOff>
    </xdr:to>
    <xdr:pic>
      <xdr:nvPicPr>
        <xdr:cNvPr id="11270" name="Picture 6"/>
        <xdr:cNvPicPr>
          <a:picLocks noChangeAspect="1" noChangeArrowheads="1"/>
        </xdr:cNvPicPr>
      </xdr:nvPicPr>
      <xdr:blipFill>
        <a:blip r:embed="rId5" cstate="print"/>
        <a:srcRect/>
        <a:stretch>
          <a:fillRect/>
        </a:stretch>
      </xdr:blipFill>
      <xdr:spPr>
        <a:xfrm>
          <a:off x="11991975" y="5400675"/>
          <a:ext cx="3181350" cy="2309495"/>
        </a:xfrm>
        <a:prstGeom prst="rect">
          <a:avLst/>
        </a:prstGeom>
        <a:noFill/>
        <a:ln w="1">
          <a:noFill/>
          <a:miter lim="800000"/>
          <a:headEnd/>
          <a:tailEnd type="none" w="med" len="med"/>
        </a:ln>
        <a:effectLst/>
      </xdr:spPr>
    </xdr:pic>
    <xdr:clientData/>
  </xdr:twoCellAnchor>
  <xdr:twoCellAnchor editAs="oneCell">
    <xdr:from>
      <xdr:col>20</xdr:col>
      <xdr:colOff>647700</xdr:colOff>
      <xdr:row>0</xdr:row>
      <xdr:rowOff>1</xdr:rowOff>
    </xdr:from>
    <xdr:to>
      <xdr:col>25</xdr:col>
      <xdr:colOff>449700</xdr:colOff>
      <xdr:row>9</xdr:row>
      <xdr:rowOff>123825</xdr:rowOff>
    </xdr:to>
    <xdr:pic>
      <xdr:nvPicPr>
        <xdr:cNvPr id="11271" name="Picture 7"/>
        <xdr:cNvPicPr>
          <a:picLocks noChangeAspect="1" noChangeArrowheads="1"/>
        </xdr:cNvPicPr>
      </xdr:nvPicPr>
      <xdr:blipFill>
        <a:blip r:embed="rId6" cstate="print"/>
        <a:srcRect/>
        <a:stretch>
          <a:fillRect/>
        </a:stretch>
      </xdr:blipFill>
      <xdr:spPr>
        <a:xfrm>
          <a:off x="15192375" y="0"/>
          <a:ext cx="3230880" cy="2362200"/>
        </a:xfrm>
        <a:prstGeom prst="rect">
          <a:avLst/>
        </a:prstGeom>
        <a:noFill/>
        <a:ln w="1">
          <a:noFill/>
          <a:miter lim="800000"/>
          <a:headEnd/>
          <a:tailEnd type="none" w="med" len="med"/>
        </a:ln>
        <a:effectLst/>
      </xdr:spPr>
    </xdr:pic>
    <xdr:clientData/>
  </xdr:twoCellAnchor>
  <xdr:twoCellAnchor editAs="oneCell">
    <xdr:from>
      <xdr:col>20</xdr:col>
      <xdr:colOff>657224</xdr:colOff>
      <xdr:row>13</xdr:row>
      <xdr:rowOff>161925</xdr:rowOff>
    </xdr:from>
    <xdr:to>
      <xdr:col>25</xdr:col>
      <xdr:colOff>457199</xdr:colOff>
      <xdr:row>26</xdr:row>
      <xdr:rowOff>132992</xdr:rowOff>
    </xdr:to>
    <xdr:pic>
      <xdr:nvPicPr>
        <xdr:cNvPr id="11272" name="Picture 8"/>
        <xdr:cNvPicPr>
          <a:picLocks noChangeAspect="1" noChangeArrowheads="1"/>
        </xdr:cNvPicPr>
      </xdr:nvPicPr>
      <xdr:blipFill>
        <a:blip r:embed="rId7" cstate="print"/>
        <a:srcRect/>
        <a:stretch>
          <a:fillRect/>
        </a:stretch>
      </xdr:blipFill>
      <xdr:spPr>
        <a:xfrm>
          <a:off x="15201265" y="3124200"/>
          <a:ext cx="3228975" cy="2323465"/>
        </a:xfrm>
        <a:prstGeom prst="rect">
          <a:avLst/>
        </a:prstGeom>
        <a:noFill/>
        <a:ln w="1">
          <a:noFill/>
          <a:miter lim="800000"/>
          <a:headEnd/>
          <a:tailEnd type="none" w="med" len="med"/>
        </a:ln>
        <a:effectLst/>
      </xdr:spPr>
    </xdr:pic>
    <xdr:clientData/>
  </xdr:twoCellAnchor>
  <xdr:twoCellAnchor editAs="oneCell">
    <xdr:from>
      <xdr:col>15</xdr:col>
      <xdr:colOff>381000</xdr:colOff>
      <xdr:row>0</xdr:row>
      <xdr:rowOff>0</xdr:rowOff>
    </xdr:from>
    <xdr:to>
      <xdr:col>20</xdr:col>
      <xdr:colOff>590892</xdr:colOff>
      <xdr:row>11</xdr:row>
      <xdr:rowOff>19050</xdr:rowOff>
    </xdr:to>
    <xdr:pic>
      <xdr:nvPicPr>
        <xdr:cNvPr id="11268" name="Picture 4"/>
        <xdr:cNvPicPr>
          <a:picLocks noChangeAspect="1" noChangeArrowheads="1"/>
        </xdr:cNvPicPr>
      </xdr:nvPicPr>
      <xdr:blipFill>
        <a:blip r:embed="rId8" cstate="print"/>
        <a:srcRect/>
        <a:stretch>
          <a:fillRect/>
        </a:stretch>
      </xdr:blipFill>
      <xdr:spPr>
        <a:xfrm>
          <a:off x="11496675" y="0"/>
          <a:ext cx="3638550" cy="2619375"/>
        </a:xfrm>
        <a:prstGeom prst="rect">
          <a:avLst/>
        </a:prstGeom>
        <a:noFill/>
        <a:ln w="1">
          <a:noFill/>
          <a:miter lim="800000"/>
          <a:headEnd/>
          <a:tailEnd type="none" w="med" len="med"/>
        </a:ln>
        <a:effectLst/>
      </xdr:spPr>
    </xdr:pic>
    <xdr:clientData/>
  </xdr:twoCellAnchor>
  <xdr:twoCellAnchor editAs="oneCell">
    <xdr:from>
      <xdr:col>13</xdr:col>
      <xdr:colOff>295275</xdr:colOff>
      <xdr:row>143</xdr:row>
      <xdr:rowOff>133350</xdr:rowOff>
    </xdr:from>
    <xdr:to>
      <xdr:col>26</xdr:col>
      <xdr:colOff>628650</xdr:colOff>
      <xdr:row>169</xdr:row>
      <xdr:rowOff>133350</xdr:rowOff>
    </xdr:to>
    <xdr:pic>
      <xdr:nvPicPr>
        <xdr:cNvPr id="2049" name="Picture 1"/>
        <xdr:cNvPicPr>
          <a:picLocks noChangeAspect="1" noChangeArrowheads="1"/>
        </xdr:cNvPicPr>
      </xdr:nvPicPr>
      <xdr:blipFill>
        <a:blip r:embed="rId9" cstate="print"/>
        <a:srcRect/>
        <a:stretch>
          <a:fillRect/>
        </a:stretch>
      </xdr:blipFill>
      <xdr:spPr>
        <a:xfrm>
          <a:off x="10039350" y="26622375"/>
          <a:ext cx="9248775" cy="4705350"/>
        </a:xfrm>
        <a:prstGeom prst="rect">
          <a:avLst/>
        </a:prstGeom>
        <a:noFill/>
        <a:ln w="1">
          <a:noFill/>
          <a:miter lim="800000"/>
          <a:headEnd/>
          <a:tailEnd type="none" w="med" len="med"/>
        </a:ln>
        <a:effectLst/>
      </xdr:spPr>
    </xdr:pic>
    <xdr:clientData/>
  </xdr:twoCellAnchor>
  <xdr:twoCellAnchor editAs="oneCell">
    <xdr:from>
      <xdr:col>19</xdr:col>
      <xdr:colOff>314325</xdr:colOff>
      <xdr:row>153</xdr:row>
      <xdr:rowOff>9525</xdr:rowOff>
    </xdr:from>
    <xdr:to>
      <xdr:col>23</xdr:col>
      <xdr:colOff>76200</xdr:colOff>
      <xdr:row>161</xdr:row>
      <xdr:rowOff>171450</xdr:rowOff>
    </xdr:to>
    <xdr:pic>
      <xdr:nvPicPr>
        <xdr:cNvPr id="2050" name="Picture 2"/>
        <xdr:cNvPicPr>
          <a:picLocks noChangeAspect="1" noChangeArrowheads="1"/>
        </xdr:cNvPicPr>
      </xdr:nvPicPr>
      <xdr:blipFill>
        <a:blip r:embed="rId10" cstate="print"/>
        <a:srcRect/>
        <a:stretch>
          <a:fillRect/>
        </a:stretch>
      </xdr:blipFill>
      <xdr:spPr>
        <a:xfrm>
          <a:off x="14173200" y="28308300"/>
          <a:ext cx="2505075" cy="1609725"/>
        </a:xfrm>
        <a:prstGeom prst="rect">
          <a:avLst/>
        </a:prstGeom>
        <a:noFill/>
        <a:ln w="1">
          <a:noFill/>
          <a:miter lim="800000"/>
          <a:headEnd/>
          <a:tailEnd type="none" w="med" len="med"/>
        </a:ln>
        <a:effectLst/>
      </xdr:spPr>
    </xdr:pic>
    <xdr:clientData/>
  </xdr:twoCellAnchor>
</xdr:wsDr>
</file>

<file path=xl/drawings/drawing27.xml><?xml version="1.0" encoding="utf-8"?>
<xdr:wsDr xmlns:xdr="http://schemas.openxmlformats.org/drawingml/2006/spreadsheetDrawing" xmlns:r="http://schemas.openxmlformats.org/officeDocument/2006/relationships" xmlns:a="http://schemas.openxmlformats.org/drawingml/2006/main">
  <xdr:twoCellAnchor editAs="oneCell">
    <xdr:from>
      <xdr:col>14</xdr:col>
      <xdr:colOff>85725</xdr:colOff>
      <xdr:row>0</xdr:row>
      <xdr:rowOff>0</xdr:rowOff>
    </xdr:from>
    <xdr:to>
      <xdr:col>23</xdr:col>
      <xdr:colOff>561975</xdr:colOff>
      <xdr:row>27</xdr:row>
      <xdr:rowOff>95250</xdr:rowOff>
    </xdr:to>
    <xdr:pic>
      <xdr:nvPicPr>
        <xdr:cNvPr id="2049" name="Picture 1"/>
        <xdr:cNvPicPr>
          <a:picLocks noChangeAspect="1" noChangeArrowheads="1"/>
        </xdr:cNvPicPr>
      </xdr:nvPicPr>
      <xdr:blipFill>
        <a:blip r:embed="rId1" cstate="print"/>
        <a:srcRect/>
        <a:stretch>
          <a:fillRect/>
        </a:stretch>
      </xdr:blipFill>
      <xdr:spPr>
        <a:xfrm>
          <a:off x="11115675" y="0"/>
          <a:ext cx="6648450" cy="4981575"/>
        </a:xfrm>
        <a:prstGeom prst="rect">
          <a:avLst/>
        </a:prstGeom>
        <a:noFill/>
        <a:ln w="1">
          <a:noFill/>
          <a:miter lim="800000"/>
          <a:headEnd/>
          <a:tailEnd type="none" w="med" len="med"/>
        </a:ln>
        <a:effectLst/>
      </xdr:spPr>
    </xdr:pic>
    <xdr:clientData/>
  </xdr:twoCellAnchor>
  <xdr:twoCellAnchor editAs="oneCell">
    <xdr:from>
      <xdr:col>14</xdr:col>
      <xdr:colOff>333375</xdr:colOff>
      <xdr:row>25</xdr:row>
      <xdr:rowOff>95250</xdr:rowOff>
    </xdr:from>
    <xdr:to>
      <xdr:col>19</xdr:col>
      <xdr:colOff>28575</xdr:colOff>
      <xdr:row>30</xdr:row>
      <xdr:rowOff>38100</xdr:rowOff>
    </xdr:to>
    <xdr:pic>
      <xdr:nvPicPr>
        <xdr:cNvPr id="2050" name="Picture 2"/>
        <xdr:cNvPicPr>
          <a:picLocks noChangeAspect="1" noChangeArrowheads="1"/>
        </xdr:cNvPicPr>
      </xdr:nvPicPr>
      <xdr:blipFill>
        <a:blip r:embed="rId2" cstate="print"/>
        <a:srcRect/>
        <a:stretch>
          <a:fillRect/>
        </a:stretch>
      </xdr:blipFill>
      <xdr:spPr>
        <a:xfrm>
          <a:off x="11363325" y="4619625"/>
          <a:ext cx="3124200" cy="847725"/>
        </a:xfrm>
        <a:prstGeom prst="rect">
          <a:avLst/>
        </a:prstGeom>
        <a:noFill/>
        <a:ln w="1">
          <a:noFill/>
          <a:miter lim="800000"/>
          <a:headEnd/>
          <a:tailEnd type="none" w="med" len="med"/>
        </a:ln>
        <a:effectLst/>
      </xdr:spPr>
    </xdr:pic>
    <xdr:clientData/>
  </xdr:twoCellAnchor>
  <xdr:twoCellAnchor editAs="oneCell">
    <xdr:from>
      <xdr:col>14</xdr:col>
      <xdr:colOff>0</xdr:colOff>
      <xdr:row>31</xdr:row>
      <xdr:rowOff>0</xdr:rowOff>
    </xdr:from>
    <xdr:to>
      <xdr:col>23</xdr:col>
      <xdr:colOff>295275</xdr:colOff>
      <xdr:row>57</xdr:row>
      <xdr:rowOff>133350</xdr:rowOff>
    </xdr:to>
    <xdr:pic>
      <xdr:nvPicPr>
        <xdr:cNvPr id="2051" name="Picture 3"/>
        <xdr:cNvPicPr>
          <a:picLocks noChangeAspect="1" noChangeArrowheads="1"/>
        </xdr:cNvPicPr>
      </xdr:nvPicPr>
      <xdr:blipFill>
        <a:blip r:embed="rId3" cstate="print"/>
        <a:srcRect/>
        <a:stretch>
          <a:fillRect/>
        </a:stretch>
      </xdr:blipFill>
      <xdr:spPr>
        <a:xfrm>
          <a:off x="11029950" y="5610225"/>
          <a:ext cx="6467475" cy="4838700"/>
        </a:xfrm>
        <a:prstGeom prst="rect">
          <a:avLst/>
        </a:prstGeom>
        <a:noFill/>
        <a:ln w="1">
          <a:noFill/>
          <a:miter lim="800000"/>
          <a:headEnd/>
          <a:tailEnd type="none" w="med" len="med"/>
        </a:ln>
        <a:effectLst/>
      </xdr:spPr>
    </xdr:pic>
    <xdr:clientData/>
  </xdr:twoCellAnchor>
</xdr:wsDr>
</file>

<file path=xl/drawings/drawing28.xml><?xml version="1.0" encoding="utf-8"?>
<xdr:wsDr xmlns:xdr="http://schemas.openxmlformats.org/drawingml/2006/spreadsheetDrawing" xmlns:r="http://schemas.openxmlformats.org/officeDocument/2006/relationships" xmlns:a="http://schemas.openxmlformats.org/drawingml/2006/main">
  <xdr:twoCellAnchor>
    <xdr:from>
      <xdr:col>4</xdr:col>
      <xdr:colOff>190500</xdr:colOff>
      <xdr:row>5</xdr:row>
      <xdr:rowOff>19050</xdr:rowOff>
    </xdr:from>
    <xdr:to>
      <xdr:col>4</xdr:col>
      <xdr:colOff>1095375</xdr:colOff>
      <xdr:row>5</xdr:row>
      <xdr:rowOff>988559</xdr:rowOff>
    </xdr:to>
    <xdr:pic>
      <xdr:nvPicPr>
        <xdr:cNvPr id="3" name="Picture 163"/>
        <xdr:cNvPicPr>
          <a:picLocks noChangeAspect="1" noChangeArrowheads="1"/>
        </xdr:cNvPicPr>
      </xdr:nvPicPr>
      <xdr:blipFill>
        <a:blip r:embed="rId1" cstate="print"/>
        <a:srcRect/>
        <a:stretch>
          <a:fillRect/>
        </a:stretch>
      </xdr:blipFill>
      <xdr:spPr>
        <a:xfrm>
          <a:off x="4343400" y="2657475"/>
          <a:ext cx="904875" cy="969010"/>
        </a:xfrm>
        <a:prstGeom prst="rect">
          <a:avLst/>
        </a:prstGeom>
        <a:noFill/>
        <a:ln w="1">
          <a:noFill/>
          <a:miter lim="800000"/>
          <a:headEnd/>
          <a:tailEnd type="none" w="med" len="med"/>
        </a:ln>
        <a:effectLst/>
      </xdr:spPr>
    </xdr:pic>
    <xdr:clientData/>
  </xdr:twoCellAnchor>
  <xdr:twoCellAnchor>
    <xdr:from>
      <xdr:col>4</xdr:col>
      <xdr:colOff>209550</xdr:colOff>
      <xdr:row>7</xdr:row>
      <xdr:rowOff>9525</xdr:rowOff>
    </xdr:from>
    <xdr:to>
      <xdr:col>4</xdr:col>
      <xdr:colOff>1123950</xdr:colOff>
      <xdr:row>8</xdr:row>
      <xdr:rowOff>0</xdr:rowOff>
    </xdr:to>
    <xdr:pic>
      <xdr:nvPicPr>
        <xdr:cNvPr id="6" name="Picture 247"/>
        <xdr:cNvPicPr>
          <a:picLocks noChangeAspect="1" noChangeArrowheads="1"/>
        </xdr:cNvPicPr>
      </xdr:nvPicPr>
      <xdr:blipFill>
        <a:blip r:embed="rId2" cstate="print"/>
        <a:srcRect/>
        <a:stretch>
          <a:fillRect/>
        </a:stretch>
      </xdr:blipFill>
      <xdr:spPr>
        <a:xfrm>
          <a:off x="4362450" y="4743450"/>
          <a:ext cx="914400" cy="1038225"/>
        </a:xfrm>
        <a:prstGeom prst="rect">
          <a:avLst/>
        </a:prstGeom>
        <a:noFill/>
        <a:ln w="1">
          <a:noFill/>
          <a:miter lim="800000"/>
          <a:headEnd/>
          <a:tailEnd type="none" w="med" len="med"/>
        </a:ln>
        <a:effectLst/>
      </xdr:spPr>
    </xdr:pic>
    <xdr:clientData/>
  </xdr:twoCellAnchor>
  <xdr:twoCellAnchor>
    <xdr:from>
      <xdr:col>4</xdr:col>
      <xdr:colOff>190500</xdr:colOff>
      <xdr:row>8</xdr:row>
      <xdr:rowOff>9525</xdr:rowOff>
    </xdr:from>
    <xdr:to>
      <xdr:col>4</xdr:col>
      <xdr:colOff>1104900</xdr:colOff>
      <xdr:row>8</xdr:row>
      <xdr:rowOff>1038225</xdr:rowOff>
    </xdr:to>
    <xdr:pic>
      <xdr:nvPicPr>
        <xdr:cNvPr id="7" name="Picture 248"/>
        <xdr:cNvPicPr>
          <a:picLocks noChangeAspect="1" noChangeArrowheads="1"/>
        </xdr:cNvPicPr>
      </xdr:nvPicPr>
      <xdr:blipFill>
        <a:blip r:embed="rId3" cstate="print"/>
        <a:srcRect/>
        <a:stretch>
          <a:fillRect/>
        </a:stretch>
      </xdr:blipFill>
      <xdr:spPr>
        <a:xfrm>
          <a:off x="4343400" y="5791200"/>
          <a:ext cx="914400" cy="1028700"/>
        </a:xfrm>
        <a:prstGeom prst="rect">
          <a:avLst/>
        </a:prstGeom>
        <a:noFill/>
        <a:ln w="1">
          <a:noFill/>
          <a:miter lim="800000"/>
          <a:headEnd/>
          <a:tailEnd type="none" w="med" len="med"/>
        </a:ln>
        <a:effectLst/>
      </xdr:spPr>
    </xdr:pic>
    <xdr:clientData/>
  </xdr:twoCellAnchor>
  <xdr:twoCellAnchor>
    <xdr:from>
      <xdr:col>4</xdr:col>
      <xdr:colOff>180975</xdr:colOff>
      <xdr:row>9</xdr:row>
      <xdr:rowOff>38101</xdr:rowOff>
    </xdr:from>
    <xdr:to>
      <xdr:col>4</xdr:col>
      <xdr:colOff>1058364</xdr:colOff>
      <xdr:row>9</xdr:row>
      <xdr:rowOff>1028701</xdr:rowOff>
    </xdr:to>
    <xdr:pic>
      <xdr:nvPicPr>
        <xdr:cNvPr id="8" name="Picture 249"/>
        <xdr:cNvPicPr>
          <a:picLocks noChangeAspect="1" noChangeArrowheads="1"/>
        </xdr:cNvPicPr>
      </xdr:nvPicPr>
      <xdr:blipFill>
        <a:blip r:embed="rId4" cstate="print"/>
        <a:srcRect/>
        <a:stretch>
          <a:fillRect/>
        </a:stretch>
      </xdr:blipFill>
      <xdr:spPr>
        <a:xfrm>
          <a:off x="4333875" y="6867525"/>
          <a:ext cx="876935" cy="990600"/>
        </a:xfrm>
        <a:prstGeom prst="rect">
          <a:avLst/>
        </a:prstGeom>
        <a:noFill/>
        <a:ln w="1">
          <a:noFill/>
          <a:miter lim="800000"/>
          <a:headEnd/>
          <a:tailEnd type="none" w="med" len="med"/>
        </a:ln>
        <a:effectLst/>
      </xdr:spPr>
    </xdr:pic>
    <xdr:clientData/>
  </xdr:twoCellAnchor>
  <xdr:twoCellAnchor>
    <xdr:from>
      <xdr:col>4</xdr:col>
      <xdr:colOff>38100</xdr:colOff>
      <xdr:row>3</xdr:row>
      <xdr:rowOff>66675</xdr:rowOff>
    </xdr:from>
    <xdr:to>
      <xdr:col>4</xdr:col>
      <xdr:colOff>1274618</xdr:colOff>
      <xdr:row>3</xdr:row>
      <xdr:rowOff>1000125</xdr:rowOff>
    </xdr:to>
    <xdr:pic>
      <xdr:nvPicPr>
        <xdr:cNvPr id="11" name="Picture 252"/>
        <xdr:cNvPicPr>
          <a:picLocks noChangeAspect="1" noChangeArrowheads="1"/>
        </xdr:cNvPicPr>
      </xdr:nvPicPr>
      <xdr:blipFill>
        <a:blip r:embed="rId5" cstate="print"/>
        <a:srcRect/>
        <a:stretch>
          <a:fillRect/>
        </a:stretch>
      </xdr:blipFill>
      <xdr:spPr>
        <a:xfrm>
          <a:off x="4191000" y="609600"/>
          <a:ext cx="1236345" cy="933450"/>
        </a:xfrm>
        <a:prstGeom prst="rect">
          <a:avLst/>
        </a:prstGeom>
        <a:noFill/>
        <a:ln w="1">
          <a:noFill/>
          <a:miter lim="800000"/>
          <a:headEnd/>
          <a:tailEnd type="none" w="med" len="med"/>
        </a:ln>
        <a:effectLst/>
      </xdr:spPr>
    </xdr:pic>
    <xdr:clientData/>
  </xdr:twoCellAnchor>
  <xdr:twoCellAnchor>
    <xdr:from>
      <xdr:col>4</xdr:col>
      <xdr:colOff>142875</xdr:colOff>
      <xdr:row>11</xdr:row>
      <xdr:rowOff>28575</xdr:rowOff>
    </xdr:from>
    <xdr:to>
      <xdr:col>4</xdr:col>
      <xdr:colOff>1076325</xdr:colOff>
      <xdr:row>11</xdr:row>
      <xdr:rowOff>1019175</xdr:rowOff>
    </xdr:to>
    <xdr:pic>
      <xdr:nvPicPr>
        <xdr:cNvPr id="12" name="Picture 253"/>
        <xdr:cNvPicPr>
          <a:picLocks noChangeAspect="1" noChangeArrowheads="1"/>
        </xdr:cNvPicPr>
      </xdr:nvPicPr>
      <xdr:blipFill>
        <a:blip r:embed="rId6" cstate="print"/>
        <a:srcRect/>
        <a:stretch>
          <a:fillRect/>
        </a:stretch>
      </xdr:blipFill>
      <xdr:spPr>
        <a:xfrm>
          <a:off x="4295775" y="8953500"/>
          <a:ext cx="933450" cy="990600"/>
        </a:xfrm>
        <a:prstGeom prst="rect">
          <a:avLst/>
        </a:prstGeom>
        <a:noFill/>
        <a:ln w="1">
          <a:noFill/>
          <a:miter lim="800000"/>
          <a:headEnd/>
          <a:tailEnd type="none" w="med" len="med"/>
        </a:ln>
        <a:effectLst/>
      </xdr:spPr>
    </xdr:pic>
    <xdr:clientData/>
  </xdr:twoCellAnchor>
  <xdr:twoCellAnchor editAs="oneCell">
    <xdr:from>
      <xdr:col>4</xdr:col>
      <xdr:colOff>171450</xdr:colOff>
      <xdr:row>4</xdr:row>
      <xdr:rowOff>0</xdr:rowOff>
    </xdr:from>
    <xdr:to>
      <xdr:col>4</xdr:col>
      <xdr:colOff>1095375</xdr:colOff>
      <xdr:row>4</xdr:row>
      <xdr:rowOff>1019175</xdr:rowOff>
    </xdr:to>
    <xdr:pic>
      <xdr:nvPicPr>
        <xdr:cNvPr id="3073" name="Picture 1"/>
        <xdr:cNvPicPr>
          <a:picLocks noChangeAspect="1" noChangeArrowheads="1"/>
        </xdr:cNvPicPr>
      </xdr:nvPicPr>
      <xdr:blipFill>
        <a:blip r:embed="rId7" cstate="print"/>
        <a:srcRect/>
        <a:stretch>
          <a:fillRect/>
        </a:stretch>
      </xdr:blipFill>
      <xdr:spPr>
        <a:xfrm>
          <a:off x="4324350" y="1590675"/>
          <a:ext cx="923925" cy="1019175"/>
        </a:xfrm>
        <a:prstGeom prst="rect">
          <a:avLst/>
        </a:prstGeom>
        <a:noFill/>
        <a:ln w="1">
          <a:noFill/>
          <a:miter lim="800000"/>
          <a:headEnd/>
          <a:tailEnd type="none" w="med" len="med"/>
        </a:ln>
        <a:effectLst/>
      </xdr:spPr>
    </xdr:pic>
    <xdr:clientData/>
  </xdr:twoCellAnchor>
  <xdr:twoCellAnchor editAs="oneCell">
    <xdr:from>
      <xdr:col>4</xdr:col>
      <xdr:colOff>95251</xdr:colOff>
      <xdr:row>10</xdr:row>
      <xdr:rowOff>28576</xdr:rowOff>
    </xdr:from>
    <xdr:to>
      <xdr:col>4</xdr:col>
      <xdr:colOff>1057887</xdr:colOff>
      <xdr:row>10</xdr:row>
      <xdr:rowOff>1000125</xdr:rowOff>
    </xdr:to>
    <xdr:pic>
      <xdr:nvPicPr>
        <xdr:cNvPr id="14" name="Picture 226"/>
        <xdr:cNvPicPr>
          <a:picLocks noChangeAspect="1" noChangeArrowheads="1"/>
        </xdr:cNvPicPr>
      </xdr:nvPicPr>
      <xdr:blipFill>
        <a:blip r:embed="rId8" cstate="print"/>
        <a:srcRect/>
        <a:stretch>
          <a:fillRect/>
        </a:stretch>
      </xdr:blipFill>
      <xdr:spPr>
        <a:xfrm>
          <a:off x="4248150" y="7905750"/>
          <a:ext cx="962025" cy="971550"/>
        </a:xfrm>
        <a:prstGeom prst="rect">
          <a:avLst/>
        </a:prstGeom>
        <a:noFill/>
        <a:ln w="1">
          <a:noFill/>
          <a:miter lim="800000"/>
          <a:headEnd/>
          <a:tailEnd type="none" w="med" len="med"/>
        </a:ln>
        <a:effectLst/>
      </xdr:spPr>
    </xdr:pic>
    <xdr:clientData/>
  </xdr:twoCellAnchor>
  <xdr:twoCellAnchor editAs="oneCell">
    <xdr:from>
      <xdr:col>4</xdr:col>
      <xdr:colOff>228600</xdr:colOff>
      <xdr:row>6</xdr:row>
      <xdr:rowOff>19051</xdr:rowOff>
    </xdr:from>
    <xdr:to>
      <xdr:col>4</xdr:col>
      <xdr:colOff>1133475</xdr:colOff>
      <xdr:row>6</xdr:row>
      <xdr:rowOff>1023545</xdr:rowOff>
    </xdr:to>
    <xdr:pic>
      <xdr:nvPicPr>
        <xdr:cNvPr id="15" name="Picture 77"/>
        <xdr:cNvPicPr>
          <a:picLocks noChangeAspect="1" noChangeArrowheads="1"/>
        </xdr:cNvPicPr>
      </xdr:nvPicPr>
      <xdr:blipFill>
        <a:blip r:embed="rId9" cstate="print"/>
        <a:srcRect/>
        <a:stretch>
          <a:fillRect/>
        </a:stretch>
      </xdr:blipFill>
      <xdr:spPr>
        <a:xfrm>
          <a:off x="4381500" y="3705225"/>
          <a:ext cx="904875" cy="1003935"/>
        </a:xfrm>
        <a:prstGeom prst="rect">
          <a:avLst/>
        </a:prstGeom>
        <a:noFill/>
        <a:ln w="1">
          <a:noFill/>
          <a:miter lim="800000"/>
          <a:headEnd/>
          <a:tailEnd type="none" w="med" len="med"/>
        </a:ln>
        <a:effectLst/>
      </xdr:spPr>
    </xdr:pic>
    <xdr:clientData/>
  </xdr:twoCellAnchor>
  <xdr:twoCellAnchor editAs="oneCell">
    <xdr:from>
      <xdr:col>4</xdr:col>
      <xdr:colOff>190500</xdr:colOff>
      <xdr:row>12</xdr:row>
      <xdr:rowOff>19050</xdr:rowOff>
    </xdr:from>
    <xdr:to>
      <xdr:col>4</xdr:col>
      <xdr:colOff>1095375</xdr:colOff>
      <xdr:row>12</xdr:row>
      <xdr:rowOff>1028700</xdr:rowOff>
    </xdr:to>
    <xdr:pic>
      <xdr:nvPicPr>
        <xdr:cNvPr id="3074" name="Picture 2"/>
        <xdr:cNvPicPr>
          <a:picLocks noChangeAspect="1" noChangeArrowheads="1"/>
        </xdr:cNvPicPr>
      </xdr:nvPicPr>
      <xdr:blipFill>
        <a:blip r:embed="rId10" cstate="print"/>
        <a:srcRect/>
        <a:stretch>
          <a:fillRect/>
        </a:stretch>
      </xdr:blipFill>
      <xdr:spPr>
        <a:xfrm>
          <a:off x="4343400" y="9991725"/>
          <a:ext cx="904875" cy="1009650"/>
        </a:xfrm>
        <a:prstGeom prst="rect">
          <a:avLst/>
        </a:prstGeom>
        <a:noFill/>
        <a:ln w="1">
          <a:noFill/>
          <a:miter lim="800000"/>
          <a:headEnd/>
          <a:tailEnd type="none" w="med" len="med"/>
        </a:ln>
        <a:effectLst/>
      </xdr:spPr>
    </xdr:pic>
    <xdr:clientData/>
  </xdr:twoCellAnchor>
</xdr:wsDr>
</file>

<file path=xl/drawings/drawing29.xml><?xml version="1.0" encoding="utf-8"?>
<xdr:wsDr xmlns:xdr="http://schemas.openxmlformats.org/drawingml/2006/spreadsheetDrawing" xmlns:r="http://schemas.openxmlformats.org/officeDocument/2006/relationships" xmlns:a="http://schemas.openxmlformats.org/drawingml/2006/main">
  <xdr:twoCellAnchor editAs="oneCell">
    <xdr:from>
      <xdr:col>12</xdr:col>
      <xdr:colOff>161925</xdr:colOff>
      <xdr:row>2</xdr:row>
      <xdr:rowOff>114301</xdr:rowOff>
    </xdr:from>
    <xdr:to>
      <xdr:col>24</xdr:col>
      <xdr:colOff>266700</xdr:colOff>
      <xdr:row>19</xdr:row>
      <xdr:rowOff>105630</xdr:rowOff>
    </xdr:to>
    <xdr:pic>
      <xdr:nvPicPr>
        <xdr:cNvPr id="2049" name="Picture 1"/>
        <xdr:cNvPicPr>
          <a:picLocks noChangeAspect="1" noChangeArrowheads="1"/>
        </xdr:cNvPicPr>
      </xdr:nvPicPr>
      <xdr:blipFill>
        <a:blip r:embed="rId1" cstate="print"/>
        <a:srcRect/>
        <a:stretch>
          <a:fillRect/>
        </a:stretch>
      </xdr:blipFill>
      <xdr:spPr>
        <a:xfrm>
          <a:off x="9172575" y="485775"/>
          <a:ext cx="8639175" cy="3105785"/>
        </a:xfrm>
        <a:prstGeom prst="rect">
          <a:avLst/>
        </a:prstGeom>
        <a:noFill/>
        <a:ln w="1">
          <a:noFill/>
          <a:miter lim="800000"/>
          <a:headEnd/>
          <a:tailEnd type="none" w="med" len="med"/>
        </a:ln>
        <a:effectLst/>
      </xdr:spPr>
    </xdr:pic>
    <xdr:clientData/>
  </xdr:twoCellAnchor>
  <xdr:oneCellAnchor>
    <xdr:from>
      <xdr:col>15</xdr:col>
      <xdr:colOff>450557</xdr:colOff>
      <xdr:row>2</xdr:row>
      <xdr:rowOff>78105</xdr:rowOff>
    </xdr:from>
    <xdr:ext cx="1137234" cy="392415"/>
    <xdr:sp>
      <xdr:nvSpPr>
        <xdr:cNvPr id="3" name="矩形 2"/>
        <xdr:cNvSpPr/>
      </xdr:nvSpPr>
      <xdr:spPr>
        <a:xfrm>
          <a:off x="11518265" y="449580"/>
          <a:ext cx="1137285" cy="391795"/>
        </a:xfrm>
        <a:prstGeom prst="rect">
          <a:avLst/>
        </a:prstGeom>
        <a:noFill/>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占卜魂珠</a:t>
          </a:r>
          <a:endParaRPr lang="zh-CN" altLang="en-US" sz="18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clientData/>
  </xdr:oneCellAnchor>
  <xdr:twoCellAnchor>
    <xdr:from>
      <xdr:col>13</xdr:col>
      <xdr:colOff>104775</xdr:colOff>
      <xdr:row>7</xdr:row>
      <xdr:rowOff>0</xdr:rowOff>
    </xdr:from>
    <xdr:to>
      <xdr:col>13</xdr:col>
      <xdr:colOff>638175</xdr:colOff>
      <xdr:row>10</xdr:row>
      <xdr:rowOff>0</xdr:rowOff>
    </xdr:to>
    <xdr:sp>
      <xdr:nvSpPr>
        <xdr:cNvPr id="6" name="椭圆 5"/>
        <xdr:cNvSpPr/>
      </xdr:nvSpPr>
      <xdr:spPr>
        <a:xfrm>
          <a:off x="9801225" y="1285875"/>
          <a:ext cx="533400" cy="552450"/>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16</xdr:col>
      <xdr:colOff>180975</xdr:colOff>
      <xdr:row>11</xdr:row>
      <xdr:rowOff>171450</xdr:rowOff>
    </xdr:from>
    <xdr:to>
      <xdr:col>17</xdr:col>
      <xdr:colOff>28575</xdr:colOff>
      <xdr:row>14</xdr:row>
      <xdr:rowOff>171450</xdr:rowOff>
    </xdr:to>
    <xdr:sp>
      <xdr:nvSpPr>
        <xdr:cNvPr id="7" name="椭圆 6"/>
        <xdr:cNvSpPr/>
      </xdr:nvSpPr>
      <xdr:spPr>
        <a:xfrm>
          <a:off x="11934825" y="2190750"/>
          <a:ext cx="533400" cy="552450"/>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14</xdr:col>
      <xdr:colOff>523875</xdr:colOff>
      <xdr:row>11</xdr:row>
      <xdr:rowOff>152400</xdr:rowOff>
    </xdr:from>
    <xdr:to>
      <xdr:col>15</xdr:col>
      <xdr:colOff>371475</xdr:colOff>
      <xdr:row>14</xdr:row>
      <xdr:rowOff>152400</xdr:rowOff>
    </xdr:to>
    <xdr:sp>
      <xdr:nvSpPr>
        <xdr:cNvPr id="8" name="椭圆 7"/>
        <xdr:cNvSpPr/>
      </xdr:nvSpPr>
      <xdr:spPr>
        <a:xfrm>
          <a:off x="10906125" y="2171700"/>
          <a:ext cx="533400" cy="552450"/>
        </a:xfrm>
        <a:prstGeom prst="ellipse">
          <a:avLst/>
        </a:prstGeom>
        <a:solidFill>
          <a:schemeClr val="accent6">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16</xdr:col>
      <xdr:colOff>133350</xdr:colOff>
      <xdr:row>7</xdr:row>
      <xdr:rowOff>0</xdr:rowOff>
    </xdr:from>
    <xdr:to>
      <xdr:col>16</xdr:col>
      <xdr:colOff>666750</xdr:colOff>
      <xdr:row>10</xdr:row>
      <xdr:rowOff>0</xdr:rowOff>
    </xdr:to>
    <xdr:sp>
      <xdr:nvSpPr>
        <xdr:cNvPr id="9" name="椭圆 8"/>
        <xdr:cNvSpPr/>
      </xdr:nvSpPr>
      <xdr:spPr>
        <a:xfrm>
          <a:off x="11887200" y="1285875"/>
          <a:ext cx="533400" cy="552450"/>
        </a:xfrm>
        <a:prstGeom prst="ellipse">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14</xdr:col>
      <xdr:colOff>542925</xdr:colOff>
      <xdr:row>7</xdr:row>
      <xdr:rowOff>0</xdr:rowOff>
    </xdr:from>
    <xdr:to>
      <xdr:col>15</xdr:col>
      <xdr:colOff>390525</xdr:colOff>
      <xdr:row>10</xdr:row>
      <xdr:rowOff>0</xdr:rowOff>
    </xdr:to>
    <xdr:sp>
      <xdr:nvSpPr>
        <xdr:cNvPr id="10" name="椭圆 9"/>
        <xdr:cNvSpPr/>
      </xdr:nvSpPr>
      <xdr:spPr>
        <a:xfrm>
          <a:off x="10925175" y="1285875"/>
          <a:ext cx="533400" cy="552450"/>
        </a:xfrm>
        <a:prstGeom prst="ellipse">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xdr:from>
      <xdr:col>13</xdr:col>
      <xdr:colOff>133350</xdr:colOff>
      <xdr:row>11</xdr:row>
      <xdr:rowOff>171450</xdr:rowOff>
    </xdr:from>
    <xdr:to>
      <xdr:col>13</xdr:col>
      <xdr:colOff>666750</xdr:colOff>
      <xdr:row>14</xdr:row>
      <xdr:rowOff>171450</xdr:rowOff>
    </xdr:to>
    <xdr:sp>
      <xdr:nvSpPr>
        <xdr:cNvPr id="11" name="椭圆 10"/>
        <xdr:cNvSpPr/>
      </xdr:nvSpPr>
      <xdr:spPr>
        <a:xfrm>
          <a:off x="9829800" y="2190750"/>
          <a:ext cx="533400" cy="552450"/>
        </a:xfrm>
        <a:prstGeom prst="ellipse">
          <a:avLst/>
        </a:prstGeom>
        <a:solidFill>
          <a:srgbClr val="7030A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lang="zh-CN" altLang="en-US" sz="1100"/>
        </a:p>
      </xdr:txBody>
    </xdr:sp>
    <xdr:clientData/>
  </xdr:twoCellAnchor>
  <xdr:twoCellAnchor editAs="oneCell">
    <xdr:from>
      <xdr:col>13</xdr:col>
      <xdr:colOff>19050</xdr:colOff>
      <xdr:row>10</xdr:row>
      <xdr:rowOff>76200</xdr:rowOff>
    </xdr:from>
    <xdr:to>
      <xdr:col>14</xdr:col>
      <xdr:colOff>66675</xdr:colOff>
      <xdr:row>11</xdr:row>
      <xdr:rowOff>47625</xdr:rowOff>
    </xdr:to>
    <xdr:pic>
      <xdr:nvPicPr>
        <xdr:cNvPr id="2051" name="Picture 3"/>
        <xdr:cNvPicPr>
          <a:picLocks noChangeAspect="1" noChangeArrowheads="1"/>
        </xdr:cNvPicPr>
      </xdr:nvPicPr>
      <xdr:blipFill>
        <a:blip r:embed="rId2" cstate="print"/>
        <a:srcRect/>
        <a:stretch>
          <a:fillRect/>
        </a:stretch>
      </xdr:blipFill>
      <xdr:spPr>
        <a:xfrm>
          <a:off x="9715500" y="1914525"/>
          <a:ext cx="733425" cy="152400"/>
        </a:xfrm>
        <a:prstGeom prst="rect">
          <a:avLst/>
        </a:prstGeom>
        <a:noFill/>
        <a:ln w="1">
          <a:noFill/>
          <a:miter lim="800000"/>
          <a:headEnd/>
          <a:tailEnd type="none" w="med" len="med"/>
        </a:ln>
        <a:effectLst/>
      </xdr:spPr>
    </xdr:pic>
    <xdr:clientData/>
  </xdr:twoCellAnchor>
  <xdr:twoCellAnchor editAs="oneCell">
    <xdr:from>
      <xdr:col>14</xdr:col>
      <xdr:colOff>390525</xdr:colOff>
      <xdr:row>10</xdr:row>
      <xdr:rowOff>95250</xdr:rowOff>
    </xdr:from>
    <xdr:to>
      <xdr:col>15</xdr:col>
      <xdr:colOff>457200</xdr:colOff>
      <xdr:row>11</xdr:row>
      <xdr:rowOff>66675</xdr:rowOff>
    </xdr:to>
    <xdr:pic>
      <xdr:nvPicPr>
        <xdr:cNvPr id="2052" name="Picture 4"/>
        <xdr:cNvPicPr>
          <a:picLocks noChangeAspect="1" noChangeArrowheads="1"/>
        </xdr:cNvPicPr>
      </xdr:nvPicPr>
      <xdr:blipFill>
        <a:blip r:embed="rId3" cstate="print"/>
        <a:srcRect/>
        <a:stretch>
          <a:fillRect/>
        </a:stretch>
      </xdr:blipFill>
      <xdr:spPr>
        <a:xfrm>
          <a:off x="10772775" y="1933575"/>
          <a:ext cx="752475" cy="152400"/>
        </a:xfrm>
        <a:prstGeom prst="rect">
          <a:avLst/>
        </a:prstGeom>
        <a:noFill/>
        <a:ln w="1">
          <a:noFill/>
          <a:miter lim="800000"/>
          <a:headEnd/>
          <a:tailEnd type="none" w="med" len="med"/>
        </a:ln>
        <a:effectLst/>
      </xdr:spPr>
    </xdr:pic>
    <xdr:clientData/>
  </xdr:twoCellAnchor>
  <xdr:twoCellAnchor editAs="oneCell">
    <xdr:from>
      <xdr:col>16</xdr:col>
      <xdr:colOff>0</xdr:colOff>
      <xdr:row>10</xdr:row>
      <xdr:rowOff>123825</xdr:rowOff>
    </xdr:from>
    <xdr:to>
      <xdr:col>17</xdr:col>
      <xdr:colOff>133350</xdr:colOff>
      <xdr:row>11</xdr:row>
      <xdr:rowOff>66675</xdr:rowOff>
    </xdr:to>
    <xdr:pic>
      <xdr:nvPicPr>
        <xdr:cNvPr id="2053" name="Picture 5"/>
        <xdr:cNvPicPr>
          <a:picLocks noChangeAspect="1" noChangeArrowheads="1"/>
        </xdr:cNvPicPr>
      </xdr:nvPicPr>
      <xdr:blipFill>
        <a:blip r:embed="rId4" cstate="print"/>
        <a:srcRect/>
        <a:stretch>
          <a:fillRect/>
        </a:stretch>
      </xdr:blipFill>
      <xdr:spPr>
        <a:xfrm>
          <a:off x="11753850" y="1962150"/>
          <a:ext cx="819150" cy="123825"/>
        </a:xfrm>
        <a:prstGeom prst="rect">
          <a:avLst/>
        </a:prstGeom>
        <a:noFill/>
        <a:ln w="1">
          <a:noFill/>
          <a:miter lim="800000"/>
          <a:headEnd/>
          <a:tailEnd type="none" w="med" len="med"/>
        </a:ln>
        <a:effectLst/>
      </xdr:spPr>
    </xdr:pic>
    <xdr:clientData/>
  </xdr:twoCellAnchor>
  <xdr:twoCellAnchor editAs="oneCell">
    <xdr:from>
      <xdr:col>13</xdr:col>
      <xdr:colOff>0</xdr:colOff>
      <xdr:row>15</xdr:row>
      <xdr:rowOff>85725</xdr:rowOff>
    </xdr:from>
    <xdr:to>
      <xdr:col>14</xdr:col>
      <xdr:colOff>152400</xdr:colOff>
      <xdr:row>16</xdr:row>
      <xdr:rowOff>47625</xdr:rowOff>
    </xdr:to>
    <xdr:pic>
      <xdr:nvPicPr>
        <xdr:cNvPr id="2054" name="Picture 6"/>
        <xdr:cNvPicPr>
          <a:picLocks noChangeAspect="1" noChangeArrowheads="1"/>
        </xdr:cNvPicPr>
      </xdr:nvPicPr>
      <xdr:blipFill>
        <a:blip r:embed="rId5" cstate="print"/>
        <a:srcRect/>
        <a:stretch>
          <a:fillRect/>
        </a:stretch>
      </xdr:blipFill>
      <xdr:spPr>
        <a:xfrm>
          <a:off x="9696450" y="2838450"/>
          <a:ext cx="838200" cy="142875"/>
        </a:xfrm>
        <a:prstGeom prst="rect">
          <a:avLst/>
        </a:prstGeom>
        <a:noFill/>
        <a:ln w="1">
          <a:noFill/>
          <a:miter lim="800000"/>
          <a:headEnd/>
          <a:tailEnd type="none" w="med" len="med"/>
        </a:ln>
        <a:effectLst/>
      </xdr:spPr>
    </xdr:pic>
    <xdr:clientData/>
  </xdr:twoCellAnchor>
  <xdr:twoCellAnchor editAs="oneCell">
    <xdr:from>
      <xdr:col>14</xdr:col>
      <xdr:colOff>400050</xdr:colOff>
      <xdr:row>15</xdr:row>
      <xdr:rowOff>95250</xdr:rowOff>
    </xdr:from>
    <xdr:to>
      <xdr:col>15</xdr:col>
      <xdr:colOff>542925</xdr:colOff>
      <xdr:row>16</xdr:row>
      <xdr:rowOff>57150</xdr:rowOff>
    </xdr:to>
    <xdr:pic>
      <xdr:nvPicPr>
        <xdr:cNvPr id="2055" name="Picture 7"/>
        <xdr:cNvPicPr>
          <a:picLocks noChangeAspect="1" noChangeArrowheads="1"/>
        </xdr:cNvPicPr>
      </xdr:nvPicPr>
      <xdr:blipFill>
        <a:blip r:embed="rId6" cstate="print"/>
        <a:srcRect/>
        <a:stretch>
          <a:fillRect/>
        </a:stretch>
      </xdr:blipFill>
      <xdr:spPr>
        <a:xfrm>
          <a:off x="10782300" y="2847975"/>
          <a:ext cx="828675" cy="142875"/>
        </a:xfrm>
        <a:prstGeom prst="rect">
          <a:avLst/>
        </a:prstGeom>
        <a:noFill/>
        <a:ln w="1">
          <a:noFill/>
          <a:miter lim="800000"/>
          <a:headEnd/>
          <a:tailEnd type="none" w="med" len="med"/>
        </a:ln>
        <a:effectLst/>
      </xdr:spPr>
    </xdr:pic>
    <xdr:clientData/>
  </xdr:twoCellAnchor>
  <xdr:twoCellAnchor editAs="oneCell">
    <xdr:from>
      <xdr:col>16</xdr:col>
      <xdr:colOff>95250</xdr:colOff>
      <xdr:row>15</xdr:row>
      <xdr:rowOff>95250</xdr:rowOff>
    </xdr:from>
    <xdr:to>
      <xdr:col>17</xdr:col>
      <xdr:colOff>247650</xdr:colOff>
      <xdr:row>16</xdr:row>
      <xdr:rowOff>95250</xdr:rowOff>
    </xdr:to>
    <xdr:pic>
      <xdr:nvPicPr>
        <xdr:cNvPr id="2056" name="Picture 8"/>
        <xdr:cNvPicPr>
          <a:picLocks noChangeAspect="1" noChangeArrowheads="1"/>
        </xdr:cNvPicPr>
      </xdr:nvPicPr>
      <xdr:blipFill>
        <a:blip r:embed="rId7" cstate="print"/>
        <a:srcRect/>
        <a:stretch>
          <a:fillRect/>
        </a:stretch>
      </xdr:blipFill>
      <xdr:spPr>
        <a:xfrm>
          <a:off x="11849100" y="2847975"/>
          <a:ext cx="838200" cy="180975"/>
        </a:xfrm>
        <a:prstGeom prst="rect">
          <a:avLst/>
        </a:prstGeom>
        <a:noFill/>
        <a:ln w="1">
          <a:noFill/>
          <a:miter lim="800000"/>
          <a:headEnd/>
          <a:tailEnd type="none" w="med" len="med"/>
        </a:ln>
        <a:effectLst/>
      </xdr:spPr>
    </xdr:pic>
    <xdr:clientData/>
  </xdr:twoCellAnchor>
  <xdr:twoCellAnchor editAs="oneCell">
    <xdr:from>
      <xdr:col>17</xdr:col>
      <xdr:colOff>609600</xdr:colOff>
      <xdr:row>6</xdr:row>
      <xdr:rowOff>142875</xdr:rowOff>
    </xdr:from>
    <xdr:to>
      <xdr:col>19</xdr:col>
      <xdr:colOff>428625</xdr:colOff>
      <xdr:row>8</xdr:row>
      <xdr:rowOff>28575</xdr:rowOff>
    </xdr:to>
    <xdr:pic>
      <xdr:nvPicPr>
        <xdr:cNvPr id="27" name="Picture 9"/>
        <xdr:cNvPicPr>
          <a:picLocks noChangeAspect="1" noChangeArrowheads="1"/>
        </xdr:cNvPicPr>
      </xdr:nvPicPr>
      <xdr:blipFill>
        <a:blip r:embed="rId8" cstate="print"/>
        <a:srcRect/>
        <a:stretch>
          <a:fillRect/>
        </a:stretch>
      </xdr:blipFill>
      <xdr:spPr>
        <a:xfrm>
          <a:off x="13049250" y="1238250"/>
          <a:ext cx="1495425" cy="257175"/>
        </a:xfrm>
        <a:prstGeom prst="rect">
          <a:avLst/>
        </a:prstGeom>
        <a:noFill/>
        <a:ln w="1">
          <a:noFill/>
          <a:miter lim="800000"/>
          <a:headEnd/>
          <a:tailEnd type="none" w="med" len="med"/>
        </a:ln>
        <a:effectLst/>
      </xdr:spPr>
    </xdr:pic>
    <xdr:clientData/>
  </xdr:twoCellAnchor>
  <xdr:twoCellAnchor editAs="oneCell">
    <xdr:from>
      <xdr:col>17</xdr:col>
      <xdr:colOff>628650</xdr:colOff>
      <xdr:row>12</xdr:row>
      <xdr:rowOff>28575</xdr:rowOff>
    </xdr:from>
    <xdr:to>
      <xdr:col>19</xdr:col>
      <xdr:colOff>447675</xdr:colOff>
      <xdr:row>13</xdr:row>
      <xdr:rowOff>95250</xdr:rowOff>
    </xdr:to>
    <xdr:pic>
      <xdr:nvPicPr>
        <xdr:cNvPr id="28" name="Picture 9"/>
        <xdr:cNvPicPr>
          <a:picLocks noChangeAspect="1" noChangeArrowheads="1"/>
        </xdr:cNvPicPr>
      </xdr:nvPicPr>
      <xdr:blipFill>
        <a:blip r:embed="rId8" cstate="print"/>
        <a:srcRect/>
        <a:stretch>
          <a:fillRect/>
        </a:stretch>
      </xdr:blipFill>
      <xdr:spPr>
        <a:xfrm>
          <a:off x="13068300" y="2228850"/>
          <a:ext cx="1495425" cy="257175"/>
        </a:xfrm>
        <a:prstGeom prst="rect">
          <a:avLst/>
        </a:prstGeom>
        <a:noFill/>
        <a:ln w="1">
          <a:noFill/>
          <a:miter lim="800000"/>
          <a:headEnd/>
          <a:tailEnd type="none" w="med" len="med"/>
        </a:ln>
        <a:effectLst/>
      </xdr:spPr>
    </xdr:pic>
    <xdr:clientData/>
  </xdr:twoCellAnchor>
  <xdr:twoCellAnchor editAs="oneCell">
    <xdr:from>
      <xdr:col>17</xdr:col>
      <xdr:colOff>495300</xdr:colOff>
      <xdr:row>6</xdr:row>
      <xdr:rowOff>85725</xdr:rowOff>
    </xdr:from>
    <xdr:to>
      <xdr:col>20</xdr:col>
      <xdr:colOff>123825</xdr:colOff>
      <xdr:row>14</xdr:row>
      <xdr:rowOff>28575</xdr:rowOff>
    </xdr:to>
    <xdr:pic>
      <xdr:nvPicPr>
        <xdr:cNvPr id="2064" name="Picture 16"/>
        <xdr:cNvPicPr>
          <a:picLocks noChangeAspect="1" noChangeArrowheads="1"/>
        </xdr:cNvPicPr>
      </xdr:nvPicPr>
      <xdr:blipFill>
        <a:blip r:embed="rId9" cstate="print"/>
        <a:srcRect/>
        <a:stretch>
          <a:fillRect/>
        </a:stretch>
      </xdr:blipFill>
      <xdr:spPr>
        <a:xfrm>
          <a:off x="12934950" y="1181100"/>
          <a:ext cx="1990725" cy="1419225"/>
        </a:xfrm>
        <a:prstGeom prst="rect">
          <a:avLst/>
        </a:prstGeom>
        <a:noFill/>
        <a:ln w="1">
          <a:noFill/>
          <a:miter lim="800000"/>
          <a:headEnd/>
          <a:tailEnd type="none" w="med" len="med"/>
        </a:ln>
        <a:effectLst/>
      </xdr:spPr>
    </xdr:pic>
    <xdr:clientData/>
  </xdr:twoCellAnchor>
  <xdr:twoCellAnchor editAs="oneCell">
    <xdr:from>
      <xdr:col>20</xdr:col>
      <xdr:colOff>619126</xdr:colOff>
      <xdr:row>3</xdr:row>
      <xdr:rowOff>152401</xdr:rowOff>
    </xdr:from>
    <xdr:to>
      <xdr:col>23</xdr:col>
      <xdr:colOff>104776</xdr:colOff>
      <xdr:row>5</xdr:row>
      <xdr:rowOff>60703</xdr:rowOff>
    </xdr:to>
    <xdr:pic>
      <xdr:nvPicPr>
        <xdr:cNvPr id="2068" name="Picture 20"/>
        <xdr:cNvPicPr>
          <a:picLocks noChangeAspect="1" noChangeArrowheads="1"/>
        </xdr:cNvPicPr>
      </xdr:nvPicPr>
      <xdr:blipFill>
        <a:blip r:embed="rId10" cstate="print"/>
        <a:srcRect/>
        <a:stretch>
          <a:fillRect/>
        </a:stretch>
      </xdr:blipFill>
      <xdr:spPr>
        <a:xfrm>
          <a:off x="15420975" y="704850"/>
          <a:ext cx="1543050" cy="269875"/>
        </a:xfrm>
        <a:prstGeom prst="rect">
          <a:avLst/>
        </a:prstGeom>
        <a:noFill/>
        <a:ln w="1">
          <a:noFill/>
          <a:miter lim="800000"/>
          <a:headEnd/>
          <a:tailEnd type="none" w="med" len="med"/>
        </a:ln>
        <a:effectLst/>
      </xdr:spPr>
    </xdr:pic>
    <xdr:clientData/>
  </xdr:twoCellAnchor>
  <xdr:twoCellAnchor editAs="oneCell">
    <xdr:from>
      <xdr:col>12</xdr:col>
      <xdr:colOff>657225</xdr:colOff>
      <xdr:row>16</xdr:row>
      <xdr:rowOff>114300</xdr:rowOff>
    </xdr:from>
    <xdr:to>
      <xdr:col>15</xdr:col>
      <xdr:colOff>581025</xdr:colOff>
      <xdr:row>18</xdr:row>
      <xdr:rowOff>171450</xdr:rowOff>
    </xdr:to>
    <xdr:pic>
      <xdr:nvPicPr>
        <xdr:cNvPr id="2069" name="Picture 21"/>
        <xdr:cNvPicPr>
          <a:picLocks noChangeAspect="1" noChangeArrowheads="1"/>
        </xdr:cNvPicPr>
      </xdr:nvPicPr>
      <xdr:blipFill>
        <a:blip r:embed="rId11" cstate="print"/>
        <a:srcRect/>
        <a:stretch>
          <a:fillRect/>
        </a:stretch>
      </xdr:blipFill>
      <xdr:spPr>
        <a:xfrm>
          <a:off x="9667875" y="3048000"/>
          <a:ext cx="1981200" cy="419100"/>
        </a:xfrm>
        <a:prstGeom prst="rect">
          <a:avLst/>
        </a:prstGeom>
        <a:noFill/>
        <a:ln w="1">
          <a:noFill/>
          <a:miter lim="800000"/>
          <a:headEnd/>
          <a:tailEnd type="none" w="med" len="med"/>
        </a:ln>
        <a:effectLst/>
      </xdr:spPr>
    </xdr:pic>
    <xdr:clientData/>
  </xdr:twoCellAnchor>
  <xdr:twoCellAnchor editAs="oneCell">
    <xdr:from>
      <xdr:col>16</xdr:col>
      <xdr:colOff>76200</xdr:colOff>
      <xdr:row>16</xdr:row>
      <xdr:rowOff>133350</xdr:rowOff>
    </xdr:from>
    <xdr:to>
      <xdr:col>17</xdr:col>
      <xdr:colOff>200025</xdr:colOff>
      <xdr:row>18</xdr:row>
      <xdr:rowOff>47625</xdr:rowOff>
    </xdr:to>
    <xdr:pic>
      <xdr:nvPicPr>
        <xdr:cNvPr id="2070" name="Picture 22"/>
        <xdr:cNvPicPr>
          <a:picLocks noChangeAspect="1" noChangeArrowheads="1"/>
        </xdr:cNvPicPr>
      </xdr:nvPicPr>
      <xdr:blipFill>
        <a:blip r:embed="rId12" cstate="print"/>
        <a:srcRect/>
        <a:stretch>
          <a:fillRect/>
        </a:stretch>
      </xdr:blipFill>
      <xdr:spPr>
        <a:xfrm>
          <a:off x="11830050" y="3067050"/>
          <a:ext cx="809625" cy="276225"/>
        </a:xfrm>
        <a:prstGeom prst="rect">
          <a:avLst/>
        </a:prstGeom>
        <a:noFill/>
        <a:ln w="1">
          <a:noFill/>
          <a:miter lim="800000"/>
          <a:headEnd/>
          <a:tailEnd type="none" w="med" len="med"/>
        </a:ln>
        <a:effectLst/>
      </xdr:spPr>
    </xdr:pic>
    <xdr:clientData/>
  </xdr:twoCellAnchor>
  <xdr:twoCellAnchor editAs="oneCell">
    <xdr:from>
      <xdr:col>12</xdr:col>
      <xdr:colOff>552450</xdr:colOff>
      <xdr:row>4</xdr:row>
      <xdr:rowOff>104775</xdr:rowOff>
    </xdr:from>
    <xdr:to>
      <xdr:col>14</xdr:col>
      <xdr:colOff>542925</xdr:colOff>
      <xdr:row>5</xdr:row>
      <xdr:rowOff>152400</xdr:rowOff>
    </xdr:to>
    <xdr:pic>
      <xdr:nvPicPr>
        <xdr:cNvPr id="2071" name="Picture 23"/>
        <xdr:cNvPicPr>
          <a:picLocks noChangeAspect="1" noChangeArrowheads="1"/>
        </xdr:cNvPicPr>
      </xdr:nvPicPr>
      <xdr:blipFill>
        <a:blip r:embed="rId13" cstate="print"/>
        <a:srcRect/>
        <a:stretch>
          <a:fillRect/>
        </a:stretch>
      </xdr:blipFill>
      <xdr:spPr>
        <a:xfrm>
          <a:off x="9563100" y="838200"/>
          <a:ext cx="1362075" cy="228600"/>
        </a:xfrm>
        <a:prstGeom prst="rect">
          <a:avLst/>
        </a:prstGeom>
        <a:noFill/>
        <a:ln w="1">
          <a:noFill/>
          <a:miter lim="800000"/>
          <a:headEnd/>
          <a:tailEnd type="none" w="med" len="med"/>
        </a:ln>
        <a:effectLst/>
      </xdr:spPr>
    </xdr:pic>
    <xdr:clientData/>
  </xdr:twoCellAnchor>
  <xdr:twoCellAnchor editAs="oneCell">
    <xdr:from>
      <xdr:col>15</xdr:col>
      <xdr:colOff>38100</xdr:colOff>
      <xdr:row>4</xdr:row>
      <xdr:rowOff>95250</xdr:rowOff>
    </xdr:from>
    <xdr:to>
      <xdr:col>17</xdr:col>
      <xdr:colOff>95250</xdr:colOff>
      <xdr:row>5</xdr:row>
      <xdr:rowOff>161925</xdr:rowOff>
    </xdr:to>
    <xdr:pic>
      <xdr:nvPicPr>
        <xdr:cNvPr id="2074" name="Picture 26"/>
        <xdr:cNvPicPr>
          <a:picLocks noChangeAspect="1" noChangeArrowheads="1"/>
        </xdr:cNvPicPr>
      </xdr:nvPicPr>
      <xdr:blipFill>
        <a:blip r:embed="rId14" cstate="print"/>
        <a:srcRect/>
        <a:stretch>
          <a:fillRect/>
        </a:stretch>
      </xdr:blipFill>
      <xdr:spPr>
        <a:xfrm>
          <a:off x="11106150" y="828675"/>
          <a:ext cx="1428750" cy="247650"/>
        </a:xfrm>
        <a:prstGeom prst="rect">
          <a:avLst/>
        </a:prstGeom>
        <a:noFill/>
        <a:ln w="1">
          <a:noFill/>
          <a:miter lim="800000"/>
          <a:headEnd/>
          <a:tailEnd type="none" w="med" len="med"/>
        </a:ln>
        <a:effectLst/>
      </xdr:spPr>
    </xdr:pic>
    <xdr:clientData/>
  </xdr:twoCellAnchor>
  <xdr:twoCellAnchor editAs="oneCell">
    <xdr:from>
      <xdr:col>21</xdr:col>
      <xdr:colOff>638175</xdr:colOff>
      <xdr:row>5</xdr:row>
      <xdr:rowOff>133350</xdr:rowOff>
    </xdr:from>
    <xdr:to>
      <xdr:col>24</xdr:col>
      <xdr:colOff>47624</xdr:colOff>
      <xdr:row>17</xdr:row>
      <xdr:rowOff>38858</xdr:rowOff>
    </xdr:to>
    <xdr:pic>
      <xdr:nvPicPr>
        <xdr:cNvPr id="2075" name="Picture 27"/>
        <xdr:cNvPicPr>
          <a:picLocks noChangeAspect="1" noChangeArrowheads="1"/>
        </xdr:cNvPicPr>
      </xdr:nvPicPr>
      <xdr:blipFill>
        <a:blip r:embed="rId15" cstate="print"/>
        <a:srcRect/>
        <a:stretch>
          <a:fillRect/>
        </a:stretch>
      </xdr:blipFill>
      <xdr:spPr>
        <a:xfrm>
          <a:off x="16125825" y="1047750"/>
          <a:ext cx="1466215" cy="2105660"/>
        </a:xfrm>
        <a:prstGeom prst="rect">
          <a:avLst/>
        </a:prstGeom>
        <a:noFill/>
        <a:ln w="1">
          <a:noFill/>
          <a:miter lim="800000"/>
          <a:headEnd/>
          <a:tailEnd type="none" w="med" len="med"/>
        </a:ln>
        <a:effectLst/>
      </xdr:spPr>
    </xdr:pic>
    <xdr:clientData/>
  </xdr:twoCellAnchor>
  <xdr:twoCellAnchor>
    <xdr:from>
      <xdr:col>11</xdr:col>
      <xdr:colOff>19050</xdr:colOff>
      <xdr:row>26</xdr:row>
      <xdr:rowOff>47625</xdr:rowOff>
    </xdr:from>
    <xdr:to>
      <xdr:col>16</xdr:col>
      <xdr:colOff>100853</xdr:colOff>
      <xdr:row>47</xdr:row>
      <xdr:rowOff>161365</xdr:rowOff>
    </xdr:to>
    <xdr:grpSp>
      <xdr:nvGrpSpPr>
        <xdr:cNvPr id="48" name="组合 47"/>
        <xdr:cNvGrpSpPr/>
      </xdr:nvGrpSpPr>
      <xdr:grpSpPr>
        <a:xfrm>
          <a:off x="8343900" y="4819650"/>
          <a:ext cx="3510280" cy="4047490"/>
          <a:chOff x="1331259" y="6626038"/>
          <a:chExt cx="3510803" cy="3990415"/>
        </a:xfrm>
      </xdr:grpSpPr>
      <xdr:pic>
        <xdr:nvPicPr>
          <xdr:cNvPr id="49" name="Picture 2"/>
          <xdr:cNvPicPr>
            <a:picLocks noChangeAspect="1" noChangeArrowheads="1"/>
          </xdr:cNvPicPr>
        </xdr:nvPicPr>
        <xdr:blipFill>
          <a:blip r:embed="rId16" cstate="print"/>
          <a:srcRect/>
          <a:stretch>
            <a:fillRect/>
          </a:stretch>
        </xdr:blipFill>
        <xdr:spPr>
          <a:xfrm>
            <a:off x="1331259" y="6626038"/>
            <a:ext cx="3510803" cy="3990415"/>
          </a:xfrm>
          <a:prstGeom prst="rect">
            <a:avLst/>
          </a:prstGeom>
          <a:noFill/>
          <a:ln w="1">
            <a:noFill/>
            <a:miter lim="800000"/>
            <a:headEnd/>
            <a:tailEnd type="none" w="med" len="med"/>
          </a:ln>
          <a:effectLst/>
        </xdr:spPr>
      </xdr:pic>
      <xdr:grpSp>
        <xdr:nvGrpSpPr>
          <xdr:cNvPr id="50" name="组合 44"/>
          <xdr:cNvGrpSpPr/>
        </xdr:nvGrpSpPr>
        <xdr:grpSpPr>
          <a:xfrm>
            <a:off x="1545331" y="7768702"/>
            <a:ext cx="3206483" cy="2618454"/>
            <a:chOff x="1545331" y="7768702"/>
            <a:chExt cx="3206483" cy="2618454"/>
          </a:xfrm>
        </xdr:grpSpPr>
        <xdr:sp>
          <xdr:nvSpPr>
            <xdr:cNvPr id="51" name="矩形 50"/>
            <xdr:cNvSpPr/>
          </xdr:nvSpPr>
          <xdr:spPr>
            <a:xfrm>
              <a:off x="4193841" y="7768702"/>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攻击</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52" name="矩形 51"/>
            <xdr:cNvSpPr/>
          </xdr:nvSpPr>
          <xdr:spPr>
            <a:xfrm>
              <a:off x="4193841" y="8232065"/>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防御</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53" name="矩形 52"/>
            <xdr:cNvSpPr/>
          </xdr:nvSpPr>
          <xdr:spPr>
            <a:xfrm>
              <a:off x="4193841" y="8684223"/>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血量</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54" name="矩形 53"/>
            <xdr:cNvSpPr/>
          </xdr:nvSpPr>
          <xdr:spPr>
            <a:xfrm>
              <a:off x="1554856" y="10061426"/>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暴击</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55" name="矩形 54"/>
            <xdr:cNvSpPr/>
          </xdr:nvSpPr>
          <xdr:spPr>
            <a:xfrm>
              <a:off x="1554856" y="9637843"/>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吸血</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56" name="矩形 55"/>
            <xdr:cNvSpPr/>
          </xdr:nvSpPr>
          <xdr:spPr>
            <a:xfrm>
              <a:off x="1545331" y="9164955"/>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破防</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57" name="矩形 56"/>
            <xdr:cNvSpPr/>
          </xdr:nvSpPr>
          <xdr:spPr>
            <a:xfrm>
              <a:off x="1554856" y="8722323"/>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血量</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58" name="矩形 57"/>
            <xdr:cNvSpPr/>
          </xdr:nvSpPr>
          <xdr:spPr>
            <a:xfrm>
              <a:off x="1554856" y="8268484"/>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防御</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59" name="矩形 58"/>
            <xdr:cNvSpPr/>
          </xdr:nvSpPr>
          <xdr:spPr>
            <a:xfrm>
              <a:off x="1564381" y="7787752"/>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攻击</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60" name="矩形 59"/>
            <xdr:cNvSpPr/>
          </xdr:nvSpPr>
          <xdr:spPr>
            <a:xfrm>
              <a:off x="2680410" y="8966611"/>
              <a:ext cx="931282" cy="325730"/>
            </a:xfrm>
            <a:prstGeom prst="rect">
              <a:avLst/>
            </a:prstGeom>
            <a:noFill/>
            <a:ln>
              <a:no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时装衣服</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61" name="矩形 60"/>
            <xdr:cNvSpPr/>
          </xdr:nvSpPr>
          <xdr:spPr>
            <a:xfrm>
              <a:off x="4184316" y="9099961"/>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破防</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62" name="矩形 61"/>
            <xdr:cNvSpPr/>
          </xdr:nvSpPr>
          <xdr:spPr>
            <a:xfrm>
              <a:off x="4193841" y="9580693"/>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吸血</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63" name="矩形 62"/>
            <xdr:cNvSpPr/>
          </xdr:nvSpPr>
          <xdr:spPr>
            <a:xfrm>
              <a:off x="4165266" y="10025006"/>
              <a:ext cx="557973" cy="325730"/>
            </a:xfrm>
            <a:prstGeom prst="rect">
              <a:avLst/>
            </a:prstGeom>
            <a:noFill/>
            <a:ln>
              <a:solidFill>
                <a:srgbClr val="FF0000">
                  <a:alpha val="86000"/>
                </a:srgbClr>
              </a:solid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r>
                <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rPr>
                <a:t>暴击</a:t>
              </a: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sp>
          <xdr:nvSpPr>
            <xdr:cNvPr id="64" name="矩形 63"/>
            <xdr:cNvSpPr/>
          </xdr:nvSpPr>
          <xdr:spPr>
            <a:xfrm>
              <a:off x="2529812" y="8533504"/>
              <a:ext cx="184730" cy="307098"/>
            </a:xfrm>
            <a:prstGeom prst="rect">
              <a:avLst/>
            </a:prstGeom>
            <a:noFill/>
            <a:ln>
              <a:noFill/>
            </a:ln>
          </xdr:spPr>
          <xdr:txBody>
            <a:bodyPr wrap="none" lIns="91440" tIns="45720" rIns="91440" bIns="45720">
              <a:spAutoFit/>
              <a:scene3d>
                <a:camera prst="orthographicFront"/>
                <a:lightRig rig="soft" dir="tl">
                  <a:rot lat="0" lon="0" rev="0"/>
                </a:lightRig>
              </a:scene3d>
              <a:sp3d contourW="25400" prstMaterial="matte">
                <a:bevelT w="25400" h="55880" prst="artDeco"/>
                <a:contourClr>
                  <a:schemeClr val="accent2">
                    <a:tint val="20000"/>
                  </a:schemeClr>
                </a:contourClr>
              </a:sp3d>
            </a:bodyPr>
            <a:lstStyle/>
            <a:p>
              <a:pPr algn="ctr"/>
              <a:endParaRPr lang="zh-CN" altLang="en-US" sz="1400" b="1" cap="none" spc="50">
                <a:ln w="11430"/>
                <a:gradFill>
                  <a:gsLst>
                    <a:gs pos="25000">
                      <a:schemeClr val="accent2">
                        <a:satMod val="155000"/>
                      </a:schemeClr>
                    </a:gs>
                    <a:gs pos="100000">
                      <a:schemeClr val="accent2">
                        <a:shade val="45000"/>
                        <a:satMod val="165000"/>
                      </a:schemeClr>
                    </a:gs>
                  </a:gsLst>
                  <a:lin ang="5400000"/>
                </a:gradFill>
                <a:effectLst>
                  <a:outerShdw blurRad="76200" dist="50800" dir="5400000" algn="tl" rotWithShape="0">
                    <a:srgbClr val="000000">
                      <a:alpha val="65000"/>
                    </a:srgbClr>
                  </a:outerShdw>
                </a:effectLst>
              </a:endParaRPr>
            </a:p>
          </xdr:txBody>
        </xdr:sp>
      </xdr:grpSp>
    </xdr:grpSp>
    <xdr:clientData/>
  </xdr:twoCellAnchor>
  <xdr:twoCellAnchor editAs="oneCell">
    <xdr:from>
      <xdr:col>20</xdr:col>
      <xdr:colOff>666751</xdr:colOff>
      <xdr:row>5</xdr:row>
      <xdr:rowOff>66676</xdr:rowOff>
    </xdr:from>
    <xdr:to>
      <xdr:col>21</xdr:col>
      <xdr:colOff>266701</xdr:colOff>
      <xdr:row>6</xdr:row>
      <xdr:rowOff>154391</xdr:rowOff>
    </xdr:to>
    <xdr:pic>
      <xdr:nvPicPr>
        <xdr:cNvPr id="2076" name="Picture 28"/>
        <xdr:cNvPicPr>
          <a:picLocks noChangeAspect="1" noChangeArrowheads="1"/>
        </xdr:cNvPicPr>
      </xdr:nvPicPr>
      <xdr:blipFill>
        <a:blip r:embed="rId17" cstate="print"/>
        <a:srcRect/>
        <a:stretch>
          <a:fillRect/>
        </a:stretch>
      </xdr:blipFill>
      <xdr:spPr>
        <a:xfrm>
          <a:off x="15468600" y="981075"/>
          <a:ext cx="285750" cy="268605"/>
        </a:xfrm>
        <a:prstGeom prst="rect">
          <a:avLst/>
        </a:prstGeom>
        <a:noFill/>
        <a:ln w="1">
          <a:noFill/>
          <a:miter lim="800000"/>
          <a:headEnd/>
          <a:tailEnd type="none" w="med" len="med"/>
        </a:ln>
        <a:effectLst/>
      </xdr:spPr>
    </xdr:pic>
    <xdr:clientData/>
  </xdr:twoCellAnchor>
  <xdr:twoCellAnchor editAs="oneCell">
    <xdr:from>
      <xdr:col>21</xdr:col>
      <xdr:colOff>285750</xdr:colOff>
      <xdr:row>5</xdr:row>
      <xdr:rowOff>66675</xdr:rowOff>
    </xdr:from>
    <xdr:to>
      <xdr:col>21</xdr:col>
      <xdr:colOff>581025</xdr:colOff>
      <xdr:row>6</xdr:row>
      <xdr:rowOff>151931</xdr:rowOff>
    </xdr:to>
    <xdr:pic>
      <xdr:nvPicPr>
        <xdr:cNvPr id="2077" name="Picture 29"/>
        <xdr:cNvPicPr>
          <a:picLocks noChangeAspect="1" noChangeArrowheads="1"/>
        </xdr:cNvPicPr>
      </xdr:nvPicPr>
      <xdr:blipFill>
        <a:blip r:embed="rId18" cstate="print"/>
        <a:srcRect/>
        <a:stretch>
          <a:fillRect/>
        </a:stretch>
      </xdr:blipFill>
      <xdr:spPr>
        <a:xfrm>
          <a:off x="15773400" y="981075"/>
          <a:ext cx="295275" cy="266065"/>
        </a:xfrm>
        <a:prstGeom prst="rect">
          <a:avLst/>
        </a:prstGeom>
        <a:noFill/>
        <a:ln w="1">
          <a:noFill/>
          <a:miter lim="800000"/>
          <a:headEnd/>
          <a:tailEnd type="none" w="med" len="med"/>
        </a:ln>
        <a:effectLst/>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228600</xdr:colOff>
      <xdr:row>2</xdr:row>
      <xdr:rowOff>0</xdr:rowOff>
    </xdr:from>
    <xdr:to>
      <xdr:col>11</xdr:col>
      <xdr:colOff>9525</xdr:colOff>
      <xdr:row>22</xdr:row>
      <xdr:rowOff>61168</xdr:rowOff>
    </xdr:to>
    <xdr:pic>
      <xdr:nvPicPr>
        <xdr:cNvPr id="1025" name="Picture 1"/>
        <xdr:cNvPicPr>
          <a:picLocks noChangeAspect="1" noChangeArrowheads="1"/>
        </xdr:cNvPicPr>
      </xdr:nvPicPr>
      <xdr:blipFill>
        <a:blip r:embed="rId1" cstate="print"/>
        <a:srcRect/>
        <a:stretch>
          <a:fillRect/>
        </a:stretch>
      </xdr:blipFill>
      <xdr:spPr>
        <a:xfrm>
          <a:off x="914400" y="361950"/>
          <a:ext cx="6638925" cy="3680460"/>
        </a:xfrm>
        <a:prstGeom prst="rect">
          <a:avLst/>
        </a:prstGeom>
        <a:noFill/>
        <a:ln w="1">
          <a:noFill/>
          <a:miter lim="800000"/>
          <a:headEnd/>
          <a:tailEnd type="none" w="med" len="med"/>
        </a:ln>
        <a:effectLst/>
      </xdr:spPr>
    </xdr:pic>
    <xdr:clientData/>
  </xdr:twoCellAnchor>
</xdr:wsDr>
</file>

<file path=xl/drawings/drawing30.xml><?xml version="1.0" encoding="utf-8"?>
<xdr:wsDr xmlns:xdr="http://schemas.openxmlformats.org/drawingml/2006/spreadsheetDrawing" xmlns:r="http://schemas.openxmlformats.org/officeDocument/2006/relationships" xmlns:a="http://schemas.openxmlformats.org/drawingml/2006/main">
  <xdr:twoCellAnchor editAs="oneCell">
    <xdr:from>
      <xdr:col>7</xdr:col>
      <xdr:colOff>38100</xdr:colOff>
      <xdr:row>0</xdr:row>
      <xdr:rowOff>0</xdr:rowOff>
    </xdr:from>
    <xdr:to>
      <xdr:col>17</xdr:col>
      <xdr:colOff>590550</xdr:colOff>
      <xdr:row>27</xdr:row>
      <xdr:rowOff>38100</xdr:rowOff>
    </xdr:to>
    <xdr:pic>
      <xdr:nvPicPr>
        <xdr:cNvPr id="3073" name="Picture 1"/>
        <xdr:cNvPicPr>
          <a:picLocks noChangeAspect="1" noChangeArrowheads="1"/>
        </xdr:cNvPicPr>
      </xdr:nvPicPr>
      <xdr:blipFill>
        <a:blip r:embed="rId1" cstate="print"/>
        <a:srcRect/>
        <a:stretch>
          <a:fillRect/>
        </a:stretch>
      </xdr:blipFill>
      <xdr:spPr>
        <a:xfrm>
          <a:off x="4991100" y="0"/>
          <a:ext cx="7410450" cy="4924425"/>
        </a:xfrm>
        <a:prstGeom prst="rect">
          <a:avLst/>
        </a:prstGeom>
        <a:noFill/>
        <a:ln w="1">
          <a:noFill/>
          <a:miter lim="800000"/>
          <a:headEnd/>
          <a:tailEnd type="none" w="med" len="med"/>
        </a:ln>
        <a:effectLst/>
      </xdr:spPr>
    </xdr:pic>
    <xdr:clientData/>
  </xdr:twoCellAnchor>
  <xdr:twoCellAnchor editAs="oneCell">
    <xdr:from>
      <xdr:col>7</xdr:col>
      <xdr:colOff>57150</xdr:colOff>
      <xdr:row>27</xdr:row>
      <xdr:rowOff>76200</xdr:rowOff>
    </xdr:from>
    <xdr:to>
      <xdr:col>17</xdr:col>
      <xdr:colOff>600075</xdr:colOff>
      <xdr:row>39</xdr:row>
      <xdr:rowOff>156137</xdr:rowOff>
    </xdr:to>
    <xdr:pic>
      <xdr:nvPicPr>
        <xdr:cNvPr id="3074" name="Picture 2"/>
        <xdr:cNvPicPr>
          <a:picLocks noChangeAspect="1" noChangeArrowheads="1"/>
        </xdr:cNvPicPr>
      </xdr:nvPicPr>
      <xdr:blipFill>
        <a:blip r:embed="rId2" cstate="print"/>
        <a:srcRect/>
        <a:stretch>
          <a:fillRect/>
        </a:stretch>
      </xdr:blipFill>
      <xdr:spPr>
        <a:xfrm>
          <a:off x="5010150" y="4962525"/>
          <a:ext cx="7400925" cy="2251075"/>
        </a:xfrm>
        <a:prstGeom prst="rect">
          <a:avLst/>
        </a:prstGeom>
        <a:noFill/>
        <a:ln w="1">
          <a:noFill/>
          <a:miter lim="800000"/>
          <a:headEnd/>
          <a:tailEnd type="none" w="med" len="med"/>
        </a:ln>
        <a:effectLst/>
      </xdr:spPr>
    </xdr:pic>
    <xdr:clientData/>
  </xdr:twoCellAnchor>
  <xdr:twoCellAnchor editAs="oneCell">
    <xdr:from>
      <xdr:col>7</xdr:col>
      <xdr:colOff>47625</xdr:colOff>
      <xdr:row>39</xdr:row>
      <xdr:rowOff>171450</xdr:rowOff>
    </xdr:from>
    <xdr:to>
      <xdr:col>17</xdr:col>
      <xdr:colOff>628650</xdr:colOff>
      <xdr:row>56</xdr:row>
      <xdr:rowOff>165451</xdr:rowOff>
    </xdr:to>
    <xdr:pic>
      <xdr:nvPicPr>
        <xdr:cNvPr id="3075" name="Picture 3"/>
        <xdr:cNvPicPr>
          <a:picLocks noChangeAspect="1" noChangeArrowheads="1"/>
        </xdr:cNvPicPr>
      </xdr:nvPicPr>
      <xdr:blipFill>
        <a:blip r:embed="rId3" cstate="print"/>
        <a:srcRect/>
        <a:stretch>
          <a:fillRect/>
        </a:stretch>
      </xdr:blipFill>
      <xdr:spPr>
        <a:xfrm>
          <a:off x="5000625" y="7229475"/>
          <a:ext cx="7439025" cy="3070225"/>
        </a:xfrm>
        <a:prstGeom prst="rect">
          <a:avLst/>
        </a:prstGeom>
        <a:noFill/>
        <a:ln w="1">
          <a:noFill/>
          <a:miter lim="800000"/>
          <a:headEnd/>
          <a:tailEnd type="none" w="med" len="med"/>
        </a:ln>
        <a:effectLst/>
      </xdr:spPr>
    </xdr:pic>
    <xdr:clientData/>
  </xdr:twoCellAnchor>
</xdr:wsDr>
</file>

<file path=xl/drawings/drawing31.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28576</xdr:colOff>
      <xdr:row>1</xdr:row>
      <xdr:rowOff>38101</xdr:rowOff>
    </xdr:from>
    <xdr:to>
      <xdr:col>3</xdr:col>
      <xdr:colOff>1071060</xdr:colOff>
      <xdr:row>1</xdr:row>
      <xdr:rowOff>1047751</xdr:rowOff>
    </xdr:to>
    <xdr:pic>
      <xdr:nvPicPr>
        <xdr:cNvPr id="3073" name="Picture 1"/>
        <xdr:cNvPicPr>
          <a:picLocks noChangeAspect="1" noChangeArrowheads="1"/>
        </xdr:cNvPicPr>
      </xdr:nvPicPr>
      <xdr:blipFill>
        <a:blip r:embed="rId1" cstate="print"/>
        <a:srcRect/>
        <a:stretch>
          <a:fillRect/>
        </a:stretch>
      </xdr:blipFill>
      <xdr:spPr>
        <a:xfrm>
          <a:off x="3076575" y="428625"/>
          <a:ext cx="1042035" cy="1009650"/>
        </a:xfrm>
        <a:prstGeom prst="rect">
          <a:avLst/>
        </a:prstGeom>
        <a:noFill/>
        <a:ln w="1">
          <a:noFill/>
          <a:miter lim="800000"/>
          <a:headEnd/>
          <a:tailEnd type="none" w="med" len="med"/>
        </a:ln>
        <a:effectLst/>
      </xdr:spPr>
    </xdr:pic>
    <xdr:clientData/>
  </xdr:twoCellAnchor>
  <xdr:twoCellAnchor editAs="oneCell">
    <xdr:from>
      <xdr:col>2</xdr:col>
      <xdr:colOff>57150</xdr:colOff>
      <xdr:row>1</xdr:row>
      <xdr:rowOff>9526</xdr:rowOff>
    </xdr:from>
    <xdr:to>
      <xdr:col>2</xdr:col>
      <xdr:colOff>994105</xdr:colOff>
      <xdr:row>1</xdr:row>
      <xdr:rowOff>1019176</xdr:rowOff>
    </xdr:to>
    <xdr:pic>
      <xdr:nvPicPr>
        <xdr:cNvPr id="3" name="Picture 66"/>
        <xdr:cNvPicPr>
          <a:picLocks noChangeAspect="1" noChangeArrowheads="1"/>
        </xdr:cNvPicPr>
      </xdr:nvPicPr>
      <xdr:blipFill>
        <a:blip r:embed="rId2" cstate="print"/>
        <a:srcRect/>
        <a:stretch>
          <a:fillRect/>
        </a:stretch>
      </xdr:blipFill>
      <xdr:spPr>
        <a:xfrm>
          <a:off x="1924050" y="400050"/>
          <a:ext cx="936625" cy="1009650"/>
        </a:xfrm>
        <a:prstGeom prst="rect">
          <a:avLst/>
        </a:prstGeom>
        <a:noFill/>
        <a:ln w="1">
          <a:noFill/>
          <a:miter lim="800000"/>
          <a:headEnd/>
          <a:tailEnd type="none" w="med" len="med"/>
        </a:ln>
        <a:effectLst/>
      </xdr:spPr>
    </xdr:pic>
    <xdr:clientData/>
  </xdr:twoCellAnchor>
  <xdr:twoCellAnchor editAs="oneCell">
    <xdr:from>
      <xdr:col>6</xdr:col>
      <xdr:colOff>133350</xdr:colOff>
      <xdr:row>6</xdr:row>
      <xdr:rowOff>104775</xdr:rowOff>
    </xdr:from>
    <xdr:to>
      <xdr:col>6</xdr:col>
      <xdr:colOff>1162050</xdr:colOff>
      <xdr:row>6</xdr:row>
      <xdr:rowOff>1238250</xdr:rowOff>
    </xdr:to>
    <xdr:pic>
      <xdr:nvPicPr>
        <xdr:cNvPr id="3075" name="Picture 3"/>
        <xdr:cNvPicPr>
          <a:picLocks noChangeAspect="1" noChangeArrowheads="1"/>
        </xdr:cNvPicPr>
      </xdr:nvPicPr>
      <xdr:blipFill>
        <a:blip r:embed="rId3" cstate="print"/>
        <a:srcRect/>
        <a:stretch>
          <a:fillRect/>
        </a:stretch>
      </xdr:blipFill>
      <xdr:spPr>
        <a:xfrm>
          <a:off x="6724650" y="6505575"/>
          <a:ext cx="1028700" cy="1133475"/>
        </a:xfrm>
        <a:prstGeom prst="rect">
          <a:avLst/>
        </a:prstGeom>
        <a:noFill/>
        <a:ln w="1">
          <a:noFill/>
          <a:miter lim="800000"/>
          <a:headEnd/>
          <a:tailEnd type="none" w="med" len="med"/>
        </a:ln>
        <a:effectLst/>
      </xdr:spPr>
    </xdr:pic>
    <xdr:clientData/>
  </xdr:twoCellAnchor>
  <xdr:twoCellAnchor editAs="oneCell">
    <xdr:from>
      <xdr:col>6</xdr:col>
      <xdr:colOff>57150</xdr:colOff>
      <xdr:row>5</xdr:row>
      <xdr:rowOff>47625</xdr:rowOff>
    </xdr:from>
    <xdr:to>
      <xdr:col>6</xdr:col>
      <xdr:colOff>1123950</xdr:colOff>
      <xdr:row>5</xdr:row>
      <xdr:rowOff>1133475</xdr:rowOff>
    </xdr:to>
    <xdr:pic>
      <xdr:nvPicPr>
        <xdr:cNvPr id="3082" name="Picture 10"/>
        <xdr:cNvPicPr>
          <a:picLocks noChangeAspect="1" noChangeArrowheads="1"/>
        </xdr:cNvPicPr>
      </xdr:nvPicPr>
      <xdr:blipFill>
        <a:blip r:embed="rId4" cstate="print"/>
        <a:srcRect/>
        <a:stretch>
          <a:fillRect/>
        </a:stretch>
      </xdr:blipFill>
      <xdr:spPr>
        <a:xfrm>
          <a:off x="6648450" y="5172075"/>
          <a:ext cx="1066800" cy="1085850"/>
        </a:xfrm>
        <a:prstGeom prst="rect">
          <a:avLst/>
        </a:prstGeom>
        <a:noFill/>
        <a:ln w="1">
          <a:noFill/>
          <a:miter lim="800000"/>
          <a:headEnd/>
          <a:tailEnd type="none" w="med" len="med"/>
        </a:ln>
        <a:effectLst/>
      </xdr:spPr>
    </xdr:pic>
    <xdr:clientData/>
  </xdr:twoCellAnchor>
  <xdr:twoCellAnchor editAs="oneCell">
    <xdr:from>
      <xdr:col>4</xdr:col>
      <xdr:colOff>19050</xdr:colOff>
      <xdr:row>1</xdr:row>
      <xdr:rowOff>47625</xdr:rowOff>
    </xdr:from>
    <xdr:to>
      <xdr:col>4</xdr:col>
      <xdr:colOff>1076027</xdr:colOff>
      <xdr:row>1</xdr:row>
      <xdr:rowOff>1057275</xdr:rowOff>
    </xdr:to>
    <xdr:pic>
      <xdr:nvPicPr>
        <xdr:cNvPr id="3090" name="Picture 18"/>
        <xdr:cNvPicPr>
          <a:picLocks noChangeAspect="1" noChangeArrowheads="1"/>
        </xdr:cNvPicPr>
      </xdr:nvPicPr>
      <xdr:blipFill>
        <a:blip r:embed="rId5" cstate="print"/>
        <a:srcRect/>
        <a:stretch>
          <a:fillRect/>
        </a:stretch>
      </xdr:blipFill>
      <xdr:spPr>
        <a:xfrm>
          <a:off x="4248150" y="438150"/>
          <a:ext cx="1056640" cy="1009650"/>
        </a:xfrm>
        <a:prstGeom prst="rect">
          <a:avLst/>
        </a:prstGeom>
        <a:noFill/>
        <a:ln w="1">
          <a:noFill/>
          <a:miter lim="800000"/>
          <a:headEnd/>
          <a:tailEnd type="none" w="med" len="med"/>
        </a:ln>
        <a:effectLst/>
      </xdr:spPr>
    </xdr:pic>
    <xdr:clientData/>
  </xdr:twoCellAnchor>
  <xdr:twoCellAnchor editAs="oneCell">
    <xdr:from>
      <xdr:col>6</xdr:col>
      <xdr:colOff>85725</xdr:colOff>
      <xdr:row>2</xdr:row>
      <xdr:rowOff>9525</xdr:rowOff>
    </xdr:from>
    <xdr:to>
      <xdr:col>6</xdr:col>
      <xdr:colOff>1009650</xdr:colOff>
      <xdr:row>2</xdr:row>
      <xdr:rowOff>1159902</xdr:rowOff>
    </xdr:to>
    <xdr:pic>
      <xdr:nvPicPr>
        <xdr:cNvPr id="3092" name="Picture 20"/>
        <xdr:cNvPicPr>
          <a:picLocks noChangeAspect="1" noChangeArrowheads="1"/>
        </xdr:cNvPicPr>
      </xdr:nvPicPr>
      <xdr:blipFill>
        <a:blip r:embed="rId6" cstate="print"/>
        <a:srcRect/>
        <a:stretch>
          <a:fillRect/>
        </a:stretch>
      </xdr:blipFill>
      <xdr:spPr>
        <a:xfrm>
          <a:off x="6677025" y="1562100"/>
          <a:ext cx="923925" cy="1149985"/>
        </a:xfrm>
        <a:prstGeom prst="rect">
          <a:avLst/>
        </a:prstGeom>
        <a:noFill/>
        <a:ln w="1">
          <a:noFill/>
          <a:miter lim="800000"/>
          <a:headEnd/>
          <a:tailEnd type="none" w="med" len="med"/>
        </a:ln>
        <a:effectLst/>
      </xdr:spPr>
    </xdr:pic>
    <xdr:clientData/>
  </xdr:twoCellAnchor>
  <xdr:twoCellAnchor editAs="oneCell">
    <xdr:from>
      <xdr:col>7</xdr:col>
      <xdr:colOff>104775</xdr:colOff>
      <xdr:row>15</xdr:row>
      <xdr:rowOff>142875</xdr:rowOff>
    </xdr:from>
    <xdr:to>
      <xdr:col>7</xdr:col>
      <xdr:colOff>1066800</xdr:colOff>
      <xdr:row>15</xdr:row>
      <xdr:rowOff>1219200</xdr:rowOff>
    </xdr:to>
    <xdr:pic>
      <xdr:nvPicPr>
        <xdr:cNvPr id="3097" name="Picture 25"/>
        <xdr:cNvPicPr>
          <a:picLocks noChangeAspect="1" noChangeArrowheads="1"/>
        </xdr:cNvPicPr>
      </xdr:nvPicPr>
      <xdr:blipFill>
        <a:blip r:embed="rId7" cstate="print"/>
        <a:srcRect/>
        <a:stretch>
          <a:fillRect/>
        </a:stretch>
      </xdr:blipFill>
      <xdr:spPr>
        <a:xfrm>
          <a:off x="7877175" y="17830800"/>
          <a:ext cx="962025" cy="1076325"/>
        </a:xfrm>
        <a:prstGeom prst="rect">
          <a:avLst/>
        </a:prstGeom>
        <a:noFill/>
        <a:ln w="1">
          <a:noFill/>
          <a:miter lim="800000"/>
          <a:headEnd/>
          <a:tailEnd type="none" w="med" len="med"/>
        </a:ln>
        <a:effectLst/>
      </xdr:spPr>
    </xdr:pic>
    <xdr:clientData/>
  </xdr:twoCellAnchor>
  <xdr:twoCellAnchor editAs="oneCell">
    <xdr:from>
      <xdr:col>4</xdr:col>
      <xdr:colOff>114300</xdr:colOff>
      <xdr:row>16</xdr:row>
      <xdr:rowOff>47625</xdr:rowOff>
    </xdr:from>
    <xdr:to>
      <xdr:col>4</xdr:col>
      <xdr:colOff>1152525</xdr:colOff>
      <xdr:row>16</xdr:row>
      <xdr:rowOff>1162050</xdr:rowOff>
    </xdr:to>
    <xdr:pic>
      <xdr:nvPicPr>
        <xdr:cNvPr id="3100" name="Picture 28"/>
        <xdr:cNvPicPr>
          <a:picLocks noChangeAspect="1" noChangeArrowheads="1"/>
        </xdr:cNvPicPr>
      </xdr:nvPicPr>
      <xdr:blipFill>
        <a:blip r:embed="rId8" cstate="print"/>
        <a:srcRect/>
        <a:stretch>
          <a:fillRect/>
        </a:stretch>
      </xdr:blipFill>
      <xdr:spPr>
        <a:xfrm>
          <a:off x="4343400" y="19011900"/>
          <a:ext cx="1038225" cy="1114425"/>
        </a:xfrm>
        <a:prstGeom prst="rect">
          <a:avLst/>
        </a:prstGeom>
        <a:noFill/>
        <a:ln w="1">
          <a:noFill/>
          <a:miter lim="800000"/>
          <a:headEnd/>
          <a:tailEnd type="none" w="med" len="med"/>
        </a:ln>
        <a:effectLst/>
      </xdr:spPr>
    </xdr:pic>
    <xdr:clientData/>
  </xdr:twoCellAnchor>
  <xdr:twoCellAnchor editAs="oneCell">
    <xdr:from>
      <xdr:col>3</xdr:col>
      <xdr:colOff>47625</xdr:colOff>
      <xdr:row>16</xdr:row>
      <xdr:rowOff>104775</xdr:rowOff>
    </xdr:from>
    <xdr:to>
      <xdr:col>3</xdr:col>
      <xdr:colOff>1171575</xdr:colOff>
      <xdr:row>16</xdr:row>
      <xdr:rowOff>1209675</xdr:rowOff>
    </xdr:to>
    <xdr:pic>
      <xdr:nvPicPr>
        <xdr:cNvPr id="3101" name="Picture 29"/>
        <xdr:cNvPicPr>
          <a:picLocks noChangeAspect="1" noChangeArrowheads="1"/>
        </xdr:cNvPicPr>
      </xdr:nvPicPr>
      <xdr:blipFill>
        <a:blip r:embed="rId9" cstate="print"/>
        <a:srcRect/>
        <a:stretch>
          <a:fillRect/>
        </a:stretch>
      </xdr:blipFill>
      <xdr:spPr>
        <a:xfrm>
          <a:off x="3095625" y="19069050"/>
          <a:ext cx="1123950" cy="1104900"/>
        </a:xfrm>
        <a:prstGeom prst="rect">
          <a:avLst/>
        </a:prstGeom>
        <a:noFill/>
        <a:ln w="1">
          <a:noFill/>
          <a:miter lim="800000"/>
          <a:headEnd/>
          <a:tailEnd type="none" w="med" len="med"/>
        </a:ln>
        <a:effectLst/>
      </xdr:spPr>
    </xdr:pic>
    <xdr:clientData/>
  </xdr:twoCellAnchor>
  <xdr:twoCellAnchor editAs="oneCell">
    <xdr:from>
      <xdr:col>5</xdr:col>
      <xdr:colOff>0</xdr:colOff>
      <xdr:row>1</xdr:row>
      <xdr:rowOff>47626</xdr:rowOff>
    </xdr:from>
    <xdr:to>
      <xdr:col>5</xdr:col>
      <xdr:colOff>952500</xdr:colOff>
      <xdr:row>1</xdr:row>
      <xdr:rowOff>1019176</xdr:rowOff>
    </xdr:to>
    <xdr:pic>
      <xdr:nvPicPr>
        <xdr:cNvPr id="3103" name="Picture 31"/>
        <xdr:cNvPicPr>
          <a:picLocks noChangeAspect="1" noChangeArrowheads="1"/>
        </xdr:cNvPicPr>
      </xdr:nvPicPr>
      <xdr:blipFill>
        <a:blip r:embed="rId10" cstate="print"/>
        <a:srcRect/>
        <a:stretch>
          <a:fillRect/>
        </a:stretch>
      </xdr:blipFill>
      <xdr:spPr>
        <a:xfrm>
          <a:off x="5410200" y="438150"/>
          <a:ext cx="952500" cy="971550"/>
        </a:xfrm>
        <a:prstGeom prst="rect">
          <a:avLst/>
        </a:prstGeom>
        <a:noFill/>
        <a:ln w="1">
          <a:noFill/>
          <a:miter lim="800000"/>
          <a:headEnd/>
          <a:tailEnd type="none" w="med" len="med"/>
        </a:ln>
        <a:effectLst/>
      </xdr:spPr>
    </xdr:pic>
    <xdr:clientData/>
  </xdr:twoCellAnchor>
  <xdr:twoCellAnchor editAs="oneCell">
    <xdr:from>
      <xdr:col>6</xdr:col>
      <xdr:colOff>28574</xdr:colOff>
      <xdr:row>1</xdr:row>
      <xdr:rowOff>38100</xdr:rowOff>
    </xdr:from>
    <xdr:to>
      <xdr:col>6</xdr:col>
      <xdr:colOff>1035257</xdr:colOff>
      <xdr:row>1</xdr:row>
      <xdr:rowOff>1009650</xdr:rowOff>
    </xdr:to>
    <xdr:pic>
      <xdr:nvPicPr>
        <xdr:cNvPr id="3104" name="Picture 32"/>
        <xdr:cNvPicPr>
          <a:picLocks noChangeAspect="1" noChangeArrowheads="1"/>
        </xdr:cNvPicPr>
      </xdr:nvPicPr>
      <xdr:blipFill>
        <a:blip r:embed="rId11" cstate="print"/>
        <a:srcRect/>
        <a:stretch>
          <a:fillRect/>
        </a:stretch>
      </xdr:blipFill>
      <xdr:spPr>
        <a:xfrm>
          <a:off x="6619240" y="428625"/>
          <a:ext cx="1007110" cy="971550"/>
        </a:xfrm>
        <a:prstGeom prst="rect">
          <a:avLst/>
        </a:prstGeom>
        <a:noFill/>
        <a:ln w="1">
          <a:noFill/>
          <a:miter lim="800000"/>
          <a:headEnd/>
          <a:tailEnd type="none" w="med" len="med"/>
        </a:ln>
        <a:effectLst/>
      </xdr:spPr>
    </xdr:pic>
    <xdr:clientData/>
  </xdr:twoCellAnchor>
  <xdr:twoCellAnchor editAs="oneCell">
    <xdr:from>
      <xdr:col>7</xdr:col>
      <xdr:colOff>133350</xdr:colOff>
      <xdr:row>1</xdr:row>
      <xdr:rowOff>76200</xdr:rowOff>
    </xdr:from>
    <xdr:to>
      <xdr:col>7</xdr:col>
      <xdr:colOff>1095375</xdr:colOff>
      <xdr:row>1</xdr:row>
      <xdr:rowOff>1066800</xdr:rowOff>
    </xdr:to>
    <xdr:pic>
      <xdr:nvPicPr>
        <xdr:cNvPr id="3106" name="Picture 34"/>
        <xdr:cNvPicPr>
          <a:picLocks noChangeAspect="1" noChangeArrowheads="1"/>
        </xdr:cNvPicPr>
      </xdr:nvPicPr>
      <xdr:blipFill>
        <a:blip r:embed="rId12" cstate="print"/>
        <a:srcRect/>
        <a:stretch>
          <a:fillRect/>
        </a:stretch>
      </xdr:blipFill>
      <xdr:spPr>
        <a:xfrm>
          <a:off x="7905750" y="466725"/>
          <a:ext cx="962025" cy="990600"/>
        </a:xfrm>
        <a:prstGeom prst="rect">
          <a:avLst/>
        </a:prstGeom>
        <a:noFill/>
        <a:ln w="1">
          <a:noFill/>
          <a:miter lim="800000"/>
          <a:headEnd/>
          <a:tailEnd type="none" w="med" len="med"/>
        </a:ln>
        <a:effectLst/>
      </xdr:spPr>
    </xdr:pic>
    <xdr:clientData/>
  </xdr:twoCellAnchor>
  <xdr:twoCellAnchor editAs="oneCell">
    <xdr:from>
      <xdr:col>2</xdr:col>
      <xdr:colOff>76200</xdr:colOff>
      <xdr:row>2</xdr:row>
      <xdr:rowOff>76200</xdr:rowOff>
    </xdr:from>
    <xdr:to>
      <xdr:col>2</xdr:col>
      <xdr:colOff>993458</xdr:colOff>
      <xdr:row>2</xdr:row>
      <xdr:rowOff>1095375</xdr:rowOff>
    </xdr:to>
    <xdr:pic>
      <xdr:nvPicPr>
        <xdr:cNvPr id="3107" name="Picture 35"/>
        <xdr:cNvPicPr>
          <a:picLocks noChangeAspect="1" noChangeArrowheads="1"/>
        </xdr:cNvPicPr>
      </xdr:nvPicPr>
      <xdr:blipFill>
        <a:blip r:embed="rId13" cstate="print"/>
        <a:srcRect/>
        <a:stretch>
          <a:fillRect/>
        </a:stretch>
      </xdr:blipFill>
      <xdr:spPr>
        <a:xfrm>
          <a:off x="1943100" y="1628775"/>
          <a:ext cx="916940" cy="1019175"/>
        </a:xfrm>
        <a:prstGeom prst="rect">
          <a:avLst/>
        </a:prstGeom>
        <a:noFill/>
        <a:ln w="1">
          <a:noFill/>
          <a:miter lim="800000"/>
          <a:headEnd/>
          <a:tailEnd type="none" w="med" len="med"/>
        </a:ln>
        <a:effectLst/>
      </xdr:spPr>
    </xdr:pic>
    <xdr:clientData/>
  </xdr:twoCellAnchor>
  <xdr:twoCellAnchor editAs="oneCell">
    <xdr:from>
      <xdr:col>4</xdr:col>
      <xdr:colOff>47626</xdr:colOff>
      <xdr:row>2</xdr:row>
      <xdr:rowOff>57151</xdr:rowOff>
    </xdr:from>
    <xdr:to>
      <xdr:col>4</xdr:col>
      <xdr:colOff>1042549</xdr:colOff>
      <xdr:row>2</xdr:row>
      <xdr:rowOff>1104901</xdr:rowOff>
    </xdr:to>
    <xdr:pic>
      <xdr:nvPicPr>
        <xdr:cNvPr id="3108" name="Picture 36"/>
        <xdr:cNvPicPr>
          <a:picLocks noChangeAspect="1" noChangeArrowheads="1"/>
        </xdr:cNvPicPr>
      </xdr:nvPicPr>
      <xdr:blipFill>
        <a:blip r:embed="rId14" cstate="print"/>
        <a:srcRect/>
        <a:stretch>
          <a:fillRect/>
        </a:stretch>
      </xdr:blipFill>
      <xdr:spPr>
        <a:xfrm>
          <a:off x="4276725" y="1609725"/>
          <a:ext cx="994410" cy="1047750"/>
        </a:xfrm>
        <a:prstGeom prst="rect">
          <a:avLst/>
        </a:prstGeom>
        <a:noFill/>
        <a:ln w="1">
          <a:noFill/>
          <a:miter lim="800000"/>
          <a:headEnd/>
          <a:tailEnd type="none" w="med" len="med"/>
        </a:ln>
        <a:effectLst/>
      </xdr:spPr>
    </xdr:pic>
    <xdr:clientData/>
  </xdr:twoCellAnchor>
  <xdr:twoCellAnchor editAs="oneCell">
    <xdr:from>
      <xdr:col>5</xdr:col>
      <xdr:colOff>38100</xdr:colOff>
      <xdr:row>2</xdr:row>
      <xdr:rowOff>38100</xdr:rowOff>
    </xdr:from>
    <xdr:to>
      <xdr:col>5</xdr:col>
      <xdr:colOff>1000125</xdr:colOff>
      <xdr:row>2</xdr:row>
      <xdr:rowOff>1133475</xdr:rowOff>
    </xdr:to>
    <xdr:pic>
      <xdr:nvPicPr>
        <xdr:cNvPr id="3109" name="Picture 37"/>
        <xdr:cNvPicPr>
          <a:picLocks noChangeAspect="1" noChangeArrowheads="1"/>
        </xdr:cNvPicPr>
      </xdr:nvPicPr>
      <xdr:blipFill>
        <a:blip r:embed="rId15" cstate="print"/>
        <a:srcRect/>
        <a:stretch>
          <a:fillRect/>
        </a:stretch>
      </xdr:blipFill>
      <xdr:spPr>
        <a:xfrm>
          <a:off x="5448300" y="1590675"/>
          <a:ext cx="962025" cy="1095375"/>
        </a:xfrm>
        <a:prstGeom prst="rect">
          <a:avLst/>
        </a:prstGeom>
        <a:noFill/>
        <a:ln w="1">
          <a:noFill/>
          <a:miter lim="800000"/>
          <a:headEnd/>
          <a:tailEnd type="none" w="med" len="med"/>
        </a:ln>
        <a:effectLst/>
      </xdr:spPr>
    </xdr:pic>
    <xdr:clientData/>
  </xdr:twoCellAnchor>
  <xdr:twoCellAnchor editAs="oneCell">
    <xdr:from>
      <xdr:col>2</xdr:col>
      <xdr:colOff>9525</xdr:colOff>
      <xdr:row>3</xdr:row>
      <xdr:rowOff>95250</xdr:rowOff>
    </xdr:from>
    <xdr:to>
      <xdr:col>2</xdr:col>
      <xdr:colOff>1143000</xdr:colOff>
      <xdr:row>3</xdr:row>
      <xdr:rowOff>1076325</xdr:rowOff>
    </xdr:to>
    <xdr:pic>
      <xdr:nvPicPr>
        <xdr:cNvPr id="3110" name="Picture 38"/>
        <xdr:cNvPicPr>
          <a:picLocks noChangeAspect="1" noChangeArrowheads="1"/>
        </xdr:cNvPicPr>
      </xdr:nvPicPr>
      <xdr:blipFill>
        <a:blip r:embed="rId16" cstate="print"/>
        <a:srcRect/>
        <a:stretch>
          <a:fillRect/>
        </a:stretch>
      </xdr:blipFill>
      <xdr:spPr>
        <a:xfrm>
          <a:off x="1876425" y="2809875"/>
          <a:ext cx="1133475" cy="981075"/>
        </a:xfrm>
        <a:prstGeom prst="rect">
          <a:avLst/>
        </a:prstGeom>
        <a:noFill/>
        <a:ln w="1">
          <a:noFill/>
          <a:miter lim="800000"/>
          <a:headEnd/>
          <a:tailEnd type="none" w="med" len="med"/>
        </a:ln>
        <a:effectLst/>
      </xdr:spPr>
    </xdr:pic>
    <xdr:clientData/>
  </xdr:twoCellAnchor>
  <xdr:twoCellAnchor editAs="oneCell">
    <xdr:from>
      <xdr:col>3</xdr:col>
      <xdr:colOff>95250</xdr:colOff>
      <xdr:row>3</xdr:row>
      <xdr:rowOff>66675</xdr:rowOff>
    </xdr:from>
    <xdr:to>
      <xdr:col>3</xdr:col>
      <xdr:colOff>1140783</xdr:colOff>
      <xdr:row>3</xdr:row>
      <xdr:rowOff>1085850</xdr:rowOff>
    </xdr:to>
    <xdr:pic>
      <xdr:nvPicPr>
        <xdr:cNvPr id="3111" name="Picture 39"/>
        <xdr:cNvPicPr>
          <a:picLocks noChangeAspect="1" noChangeArrowheads="1"/>
        </xdr:cNvPicPr>
      </xdr:nvPicPr>
      <xdr:blipFill>
        <a:blip r:embed="rId17" cstate="print"/>
        <a:srcRect/>
        <a:stretch>
          <a:fillRect/>
        </a:stretch>
      </xdr:blipFill>
      <xdr:spPr>
        <a:xfrm>
          <a:off x="3143250" y="2781300"/>
          <a:ext cx="1045210" cy="1019175"/>
        </a:xfrm>
        <a:prstGeom prst="rect">
          <a:avLst/>
        </a:prstGeom>
        <a:noFill/>
        <a:ln w="1">
          <a:noFill/>
          <a:miter lim="800000"/>
          <a:headEnd/>
          <a:tailEnd type="none" w="med" len="med"/>
        </a:ln>
        <a:effectLst/>
      </xdr:spPr>
    </xdr:pic>
    <xdr:clientData/>
  </xdr:twoCellAnchor>
  <xdr:twoCellAnchor editAs="oneCell">
    <xdr:from>
      <xdr:col>4</xdr:col>
      <xdr:colOff>28575</xdr:colOff>
      <xdr:row>3</xdr:row>
      <xdr:rowOff>19050</xdr:rowOff>
    </xdr:from>
    <xdr:to>
      <xdr:col>4</xdr:col>
      <xdr:colOff>1123950</xdr:colOff>
      <xdr:row>3</xdr:row>
      <xdr:rowOff>1095375</xdr:rowOff>
    </xdr:to>
    <xdr:pic>
      <xdr:nvPicPr>
        <xdr:cNvPr id="3112" name="Picture 40"/>
        <xdr:cNvPicPr>
          <a:picLocks noChangeAspect="1" noChangeArrowheads="1"/>
        </xdr:cNvPicPr>
      </xdr:nvPicPr>
      <xdr:blipFill>
        <a:blip r:embed="rId18" cstate="print"/>
        <a:srcRect/>
        <a:stretch>
          <a:fillRect/>
        </a:stretch>
      </xdr:blipFill>
      <xdr:spPr>
        <a:xfrm>
          <a:off x="4257675" y="2733675"/>
          <a:ext cx="1095375" cy="1076325"/>
        </a:xfrm>
        <a:prstGeom prst="rect">
          <a:avLst/>
        </a:prstGeom>
        <a:noFill/>
        <a:ln w="1">
          <a:noFill/>
          <a:miter lim="800000"/>
          <a:headEnd/>
          <a:tailEnd type="none" w="med" len="med"/>
        </a:ln>
        <a:effectLst/>
      </xdr:spPr>
    </xdr:pic>
    <xdr:clientData/>
  </xdr:twoCellAnchor>
  <xdr:twoCellAnchor editAs="oneCell">
    <xdr:from>
      <xdr:col>5</xdr:col>
      <xdr:colOff>38100</xdr:colOff>
      <xdr:row>3</xdr:row>
      <xdr:rowOff>38100</xdr:rowOff>
    </xdr:from>
    <xdr:to>
      <xdr:col>5</xdr:col>
      <xdr:colOff>1134355</xdr:colOff>
      <xdr:row>3</xdr:row>
      <xdr:rowOff>1057275</xdr:rowOff>
    </xdr:to>
    <xdr:pic>
      <xdr:nvPicPr>
        <xdr:cNvPr id="3113" name="Picture 41"/>
        <xdr:cNvPicPr>
          <a:picLocks noChangeAspect="1" noChangeArrowheads="1"/>
        </xdr:cNvPicPr>
      </xdr:nvPicPr>
      <xdr:blipFill>
        <a:blip r:embed="rId19" cstate="print"/>
        <a:srcRect/>
        <a:stretch>
          <a:fillRect/>
        </a:stretch>
      </xdr:blipFill>
      <xdr:spPr>
        <a:xfrm>
          <a:off x="5448300" y="2752725"/>
          <a:ext cx="1096010" cy="1019175"/>
        </a:xfrm>
        <a:prstGeom prst="rect">
          <a:avLst/>
        </a:prstGeom>
        <a:noFill/>
        <a:ln w="1">
          <a:noFill/>
          <a:miter lim="800000"/>
          <a:headEnd/>
          <a:tailEnd type="none" w="med" len="med"/>
        </a:ln>
        <a:effectLst/>
      </xdr:spPr>
    </xdr:pic>
    <xdr:clientData/>
  </xdr:twoCellAnchor>
  <xdr:twoCellAnchor editAs="oneCell">
    <xdr:from>
      <xdr:col>6</xdr:col>
      <xdr:colOff>57150</xdr:colOff>
      <xdr:row>3</xdr:row>
      <xdr:rowOff>38101</xdr:rowOff>
    </xdr:from>
    <xdr:to>
      <xdr:col>6</xdr:col>
      <xdr:colOff>1168345</xdr:colOff>
      <xdr:row>3</xdr:row>
      <xdr:rowOff>1028701</xdr:rowOff>
    </xdr:to>
    <xdr:pic>
      <xdr:nvPicPr>
        <xdr:cNvPr id="3114" name="Picture 42"/>
        <xdr:cNvPicPr>
          <a:picLocks noChangeAspect="1" noChangeArrowheads="1"/>
        </xdr:cNvPicPr>
      </xdr:nvPicPr>
      <xdr:blipFill>
        <a:blip r:embed="rId20" cstate="print"/>
        <a:srcRect/>
        <a:stretch>
          <a:fillRect/>
        </a:stretch>
      </xdr:blipFill>
      <xdr:spPr>
        <a:xfrm>
          <a:off x="6648450" y="2752725"/>
          <a:ext cx="1110615" cy="990600"/>
        </a:xfrm>
        <a:prstGeom prst="rect">
          <a:avLst/>
        </a:prstGeom>
        <a:noFill/>
        <a:ln w="1">
          <a:noFill/>
          <a:miter lim="800000"/>
          <a:headEnd/>
          <a:tailEnd type="none" w="med" len="med"/>
        </a:ln>
        <a:effectLst/>
      </xdr:spPr>
    </xdr:pic>
    <xdr:clientData/>
  </xdr:twoCellAnchor>
  <xdr:twoCellAnchor editAs="oneCell">
    <xdr:from>
      <xdr:col>3</xdr:col>
      <xdr:colOff>38100</xdr:colOff>
      <xdr:row>4</xdr:row>
      <xdr:rowOff>95250</xdr:rowOff>
    </xdr:from>
    <xdr:to>
      <xdr:col>3</xdr:col>
      <xdr:colOff>1152525</xdr:colOff>
      <xdr:row>4</xdr:row>
      <xdr:rowOff>1219200</xdr:rowOff>
    </xdr:to>
    <xdr:pic>
      <xdr:nvPicPr>
        <xdr:cNvPr id="3115" name="Picture 43"/>
        <xdr:cNvPicPr>
          <a:picLocks noChangeAspect="1" noChangeArrowheads="1"/>
        </xdr:cNvPicPr>
      </xdr:nvPicPr>
      <xdr:blipFill>
        <a:blip r:embed="rId21" cstate="print"/>
        <a:srcRect/>
        <a:stretch>
          <a:fillRect/>
        </a:stretch>
      </xdr:blipFill>
      <xdr:spPr>
        <a:xfrm>
          <a:off x="3086100" y="3971925"/>
          <a:ext cx="1114425" cy="1123950"/>
        </a:xfrm>
        <a:prstGeom prst="rect">
          <a:avLst/>
        </a:prstGeom>
        <a:noFill/>
        <a:ln w="1">
          <a:noFill/>
          <a:miter lim="800000"/>
          <a:headEnd/>
          <a:tailEnd type="none" w="med" len="med"/>
        </a:ln>
        <a:effectLst/>
      </xdr:spPr>
    </xdr:pic>
    <xdr:clientData/>
  </xdr:twoCellAnchor>
  <xdr:twoCellAnchor editAs="oneCell">
    <xdr:from>
      <xdr:col>6</xdr:col>
      <xdr:colOff>123825</xdr:colOff>
      <xdr:row>4</xdr:row>
      <xdr:rowOff>66675</xdr:rowOff>
    </xdr:from>
    <xdr:to>
      <xdr:col>6</xdr:col>
      <xdr:colOff>1066800</xdr:colOff>
      <xdr:row>4</xdr:row>
      <xdr:rowOff>1181100</xdr:rowOff>
    </xdr:to>
    <xdr:pic>
      <xdr:nvPicPr>
        <xdr:cNvPr id="3116" name="Picture 44"/>
        <xdr:cNvPicPr>
          <a:picLocks noChangeAspect="1" noChangeArrowheads="1"/>
        </xdr:cNvPicPr>
      </xdr:nvPicPr>
      <xdr:blipFill>
        <a:blip r:embed="rId22" cstate="print"/>
        <a:srcRect/>
        <a:stretch>
          <a:fillRect/>
        </a:stretch>
      </xdr:blipFill>
      <xdr:spPr>
        <a:xfrm>
          <a:off x="6715125" y="3943350"/>
          <a:ext cx="942975" cy="1114425"/>
        </a:xfrm>
        <a:prstGeom prst="rect">
          <a:avLst/>
        </a:prstGeom>
        <a:noFill/>
        <a:ln w="1">
          <a:noFill/>
          <a:miter lim="800000"/>
          <a:headEnd/>
          <a:tailEnd type="none" w="med" len="med"/>
        </a:ln>
        <a:effectLst/>
      </xdr:spPr>
    </xdr:pic>
    <xdr:clientData/>
  </xdr:twoCellAnchor>
  <xdr:twoCellAnchor editAs="oneCell">
    <xdr:from>
      <xdr:col>2</xdr:col>
      <xdr:colOff>161925</xdr:colOff>
      <xdr:row>4</xdr:row>
      <xdr:rowOff>66675</xdr:rowOff>
    </xdr:from>
    <xdr:to>
      <xdr:col>2</xdr:col>
      <xdr:colOff>1104900</xdr:colOff>
      <xdr:row>4</xdr:row>
      <xdr:rowOff>1162050</xdr:rowOff>
    </xdr:to>
    <xdr:pic>
      <xdr:nvPicPr>
        <xdr:cNvPr id="3117" name="Picture 45"/>
        <xdr:cNvPicPr>
          <a:picLocks noChangeAspect="1" noChangeArrowheads="1"/>
        </xdr:cNvPicPr>
      </xdr:nvPicPr>
      <xdr:blipFill>
        <a:blip r:embed="rId23" cstate="print"/>
        <a:srcRect/>
        <a:stretch>
          <a:fillRect/>
        </a:stretch>
      </xdr:blipFill>
      <xdr:spPr>
        <a:xfrm>
          <a:off x="2028825" y="3943350"/>
          <a:ext cx="942975" cy="1095375"/>
        </a:xfrm>
        <a:prstGeom prst="rect">
          <a:avLst/>
        </a:prstGeom>
        <a:noFill/>
        <a:ln w="1">
          <a:noFill/>
          <a:miter lim="800000"/>
          <a:headEnd/>
          <a:tailEnd type="none" w="med" len="med"/>
        </a:ln>
        <a:effectLst/>
      </xdr:spPr>
    </xdr:pic>
    <xdr:clientData/>
  </xdr:twoCellAnchor>
  <xdr:twoCellAnchor editAs="oneCell">
    <xdr:from>
      <xdr:col>4</xdr:col>
      <xdr:colOff>123825</xdr:colOff>
      <xdr:row>4</xdr:row>
      <xdr:rowOff>95250</xdr:rowOff>
    </xdr:from>
    <xdr:to>
      <xdr:col>4</xdr:col>
      <xdr:colOff>1076325</xdr:colOff>
      <xdr:row>4</xdr:row>
      <xdr:rowOff>1171575</xdr:rowOff>
    </xdr:to>
    <xdr:pic>
      <xdr:nvPicPr>
        <xdr:cNvPr id="3118" name="Picture 46"/>
        <xdr:cNvPicPr>
          <a:picLocks noChangeAspect="1" noChangeArrowheads="1"/>
        </xdr:cNvPicPr>
      </xdr:nvPicPr>
      <xdr:blipFill>
        <a:blip r:embed="rId24" cstate="print"/>
        <a:srcRect/>
        <a:stretch>
          <a:fillRect/>
        </a:stretch>
      </xdr:blipFill>
      <xdr:spPr>
        <a:xfrm>
          <a:off x="4352925" y="3971925"/>
          <a:ext cx="952500" cy="1076325"/>
        </a:xfrm>
        <a:prstGeom prst="rect">
          <a:avLst/>
        </a:prstGeom>
        <a:noFill/>
        <a:ln w="1">
          <a:noFill/>
          <a:miter lim="800000"/>
          <a:headEnd/>
          <a:tailEnd type="none" w="med" len="med"/>
        </a:ln>
        <a:effectLst/>
      </xdr:spPr>
    </xdr:pic>
    <xdr:clientData/>
  </xdr:twoCellAnchor>
  <xdr:twoCellAnchor editAs="oneCell">
    <xdr:from>
      <xdr:col>5</xdr:col>
      <xdr:colOff>38101</xdr:colOff>
      <xdr:row>4</xdr:row>
      <xdr:rowOff>57151</xdr:rowOff>
    </xdr:from>
    <xdr:to>
      <xdr:col>5</xdr:col>
      <xdr:colOff>1150755</xdr:colOff>
      <xdr:row>4</xdr:row>
      <xdr:rowOff>1104900</xdr:rowOff>
    </xdr:to>
    <xdr:pic>
      <xdr:nvPicPr>
        <xdr:cNvPr id="3119" name="Picture 47"/>
        <xdr:cNvPicPr>
          <a:picLocks noChangeAspect="1" noChangeArrowheads="1"/>
        </xdr:cNvPicPr>
      </xdr:nvPicPr>
      <xdr:blipFill>
        <a:blip r:embed="rId25" cstate="print"/>
        <a:srcRect/>
        <a:stretch>
          <a:fillRect/>
        </a:stretch>
      </xdr:blipFill>
      <xdr:spPr>
        <a:xfrm>
          <a:off x="5448300" y="3933825"/>
          <a:ext cx="1112520" cy="1047750"/>
        </a:xfrm>
        <a:prstGeom prst="rect">
          <a:avLst/>
        </a:prstGeom>
        <a:noFill/>
        <a:ln w="1">
          <a:noFill/>
          <a:miter lim="800000"/>
          <a:headEnd/>
          <a:tailEnd type="none" w="med" len="med"/>
        </a:ln>
        <a:effectLst/>
      </xdr:spPr>
    </xdr:pic>
    <xdr:clientData/>
  </xdr:twoCellAnchor>
  <xdr:twoCellAnchor editAs="oneCell">
    <xdr:from>
      <xdr:col>2</xdr:col>
      <xdr:colOff>171450</xdr:colOff>
      <xdr:row>5</xdr:row>
      <xdr:rowOff>66675</xdr:rowOff>
    </xdr:from>
    <xdr:to>
      <xdr:col>2</xdr:col>
      <xdr:colOff>1143000</xdr:colOff>
      <xdr:row>5</xdr:row>
      <xdr:rowOff>1095375</xdr:rowOff>
    </xdr:to>
    <xdr:pic>
      <xdr:nvPicPr>
        <xdr:cNvPr id="3120" name="Picture 48"/>
        <xdr:cNvPicPr>
          <a:picLocks noChangeAspect="1" noChangeArrowheads="1"/>
        </xdr:cNvPicPr>
      </xdr:nvPicPr>
      <xdr:blipFill>
        <a:blip r:embed="rId26" cstate="print"/>
        <a:srcRect/>
        <a:stretch>
          <a:fillRect/>
        </a:stretch>
      </xdr:blipFill>
      <xdr:spPr>
        <a:xfrm>
          <a:off x="2038350" y="5191125"/>
          <a:ext cx="971550" cy="1028700"/>
        </a:xfrm>
        <a:prstGeom prst="rect">
          <a:avLst/>
        </a:prstGeom>
        <a:noFill/>
        <a:ln w="1">
          <a:noFill/>
          <a:miter lim="800000"/>
          <a:headEnd/>
          <a:tailEnd type="none" w="med" len="med"/>
        </a:ln>
        <a:effectLst/>
      </xdr:spPr>
    </xdr:pic>
    <xdr:clientData/>
  </xdr:twoCellAnchor>
  <xdr:twoCellAnchor editAs="oneCell">
    <xdr:from>
      <xdr:col>3</xdr:col>
      <xdr:colOff>76200</xdr:colOff>
      <xdr:row>5</xdr:row>
      <xdr:rowOff>57150</xdr:rowOff>
    </xdr:from>
    <xdr:to>
      <xdr:col>3</xdr:col>
      <xdr:colOff>1171575</xdr:colOff>
      <xdr:row>5</xdr:row>
      <xdr:rowOff>1171575</xdr:rowOff>
    </xdr:to>
    <xdr:pic>
      <xdr:nvPicPr>
        <xdr:cNvPr id="3121" name="Picture 49"/>
        <xdr:cNvPicPr>
          <a:picLocks noChangeAspect="1" noChangeArrowheads="1"/>
        </xdr:cNvPicPr>
      </xdr:nvPicPr>
      <xdr:blipFill>
        <a:blip r:embed="rId27" cstate="print"/>
        <a:srcRect/>
        <a:stretch>
          <a:fillRect/>
        </a:stretch>
      </xdr:blipFill>
      <xdr:spPr>
        <a:xfrm>
          <a:off x="3124200" y="5181600"/>
          <a:ext cx="1095375" cy="1114425"/>
        </a:xfrm>
        <a:prstGeom prst="rect">
          <a:avLst/>
        </a:prstGeom>
        <a:noFill/>
        <a:ln w="1">
          <a:noFill/>
          <a:miter lim="800000"/>
          <a:headEnd/>
          <a:tailEnd type="none" w="med" len="med"/>
        </a:ln>
        <a:effectLst/>
      </xdr:spPr>
    </xdr:pic>
    <xdr:clientData/>
  </xdr:twoCellAnchor>
  <xdr:twoCellAnchor editAs="oneCell">
    <xdr:from>
      <xdr:col>4</xdr:col>
      <xdr:colOff>38100</xdr:colOff>
      <xdr:row>5</xdr:row>
      <xdr:rowOff>47625</xdr:rowOff>
    </xdr:from>
    <xdr:to>
      <xdr:col>4</xdr:col>
      <xdr:colOff>1162050</xdr:colOff>
      <xdr:row>5</xdr:row>
      <xdr:rowOff>1162050</xdr:rowOff>
    </xdr:to>
    <xdr:pic>
      <xdr:nvPicPr>
        <xdr:cNvPr id="3122" name="Picture 50"/>
        <xdr:cNvPicPr>
          <a:picLocks noChangeAspect="1" noChangeArrowheads="1"/>
        </xdr:cNvPicPr>
      </xdr:nvPicPr>
      <xdr:blipFill>
        <a:blip r:embed="rId28" cstate="print"/>
        <a:srcRect/>
        <a:stretch>
          <a:fillRect/>
        </a:stretch>
      </xdr:blipFill>
      <xdr:spPr>
        <a:xfrm>
          <a:off x="4267200" y="5172075"/>
          <a:ext cx="1123950" cy="1114425"/>
        </a:xfrm>
        <a:prstGeom prst="rect">
          <a:avLst/>
        </a:prstGeom>
        <a:noFill/>
        <a:ln w="1">
          <a:noFill/>
          <a:miter lim="800000"/>
          <a:headEnd/>
          <a:tailEnd type="none" w="med" len="med"/>
        </a:ln>
        <a:effectLst/>
      </xdr:spPr>
    </xdr:pic>
    <xdr:clientData/>
  </xdr:twoCellAnchor>
  <xdr:twoCellAnchor editAs="oneCell">
    <xdr:from>
      <xdr:col>5</xdr:col>
      <xdr:colOff>66675</xdr:colOff>
      <xdr:row>5</xdr:row>
      <xdr:rowOff>38100</xdr:rowOff>
    </xdr:from>
    <xdr:to>
      <xdr:col>5</xdr:col>
      <xdr:colOff>1143000</xdr:colOff>
      <xdr:row>5</xdr:row>
      <xdr:rowOff>1181100</xdr:rowOff>
    </xdr:to>
    <xdr:pic>
      <xdr:nvPicPr>
        <xdr:cNvPr id="3123" name="Picture 51"/>
        <xdr:cNvPicPr>
          <a:picLocks noChangeAspect="1" noChangeArrowheads="1"/>
        </xdr:cNvPicPr>
      </xdr:nvPicPr>
      <xdr:blipFill>
        <a:blip r:embed="rId29" cstate="print"/>
        <a:srcRect/>
        <a:stretch>
          <a:fillRect/>
        </a:stretch>
      </xdr:blipFill>
      <xdr:spPr>
        <a:xfrm>
          <a:off x="5476875" y="5162550"/>
          <a:ext cx="1076325" cy="1143000"/>
        </a:xfrm>
        <a:prstGeom prst="rect">
          <a:avLst/>
        </a:prstGeom>
        <a:noFill/>
        <a:ln w="1">
          <a:noFill/>
          <a:miter lim="800000"/>
          <a:headEnd/>
          <a:tailEnd type="none" w="med" len="med"/>
        </a:ln>
        <a:effectLst/>
      </xdr:spPr>
    </xdr:pic>
    <xdr:clientData/>
  </xdr:twoCellAnchor>
  <xdr:twoCellAnchor editAs="oneCell">
    <xdr:from>
      <xdr:col>2</xdr:col>
      <xdr:colOff>95250</xdr:colOff>
      <xdr:row>6</xdr:row>
      <xdr:rowOff>114300</xdr:rowOff>
    </xdr:from>
    <xdr:to>
      <xdr:col>2</xdr:col>
      <xdr:colOff>1076325</xdr:colOff>
      <xdr:row>6</xdr:row>
      <xdr:rowOff>1171575</xdr:rowOff>
    </xdr:to>
    <xdr:pic>
      <xdr:nvPicPr>
        <xdr:cNvPr id="3124" name="Picture 52"/>
        <xdr:cNvPicPr>
          <a:picLocks noChangeAspect="1" noChangeArrowheads="1"/>
        </xdr:cNvPicPr>
      </xdr:nvPicPr>
      <xdr:blipFill>
        <a:blip r:embed="rId30" cstate="print"/>
        <a:srcRect/>
        <a:stretch>
          <a:fillRect/>
        </a:stretch>
      </xdr:blipFill>
      <xdr:spPr>
        <a:xfrm>
          <a:off x="1962150" y="6515100"/>
          <a:ext cx="981075" cy="1057275"/>
        </a:xfrm>
        <a:prstGeom prst="rect">
          <a:avLst/>
        </a:prstGeom>
        <a:noFill/>
        <a:ln w="1">
          <a:noFill/>
          <a:miter lim="800000"/>
          <a:headEnd/>
          <a:tailEnd type="none" w="med" len="med"/>
        </a:ln>
        <a:effectLst/>
      </xdr:spPr>
    </xdr:pic>
    <xdr:clientData/>
  </xdr:twoCellAnchor>
  <xdr:twoCellAnchor editAs="oneCell">
    <xdr:from>
      <xdr:col>3</xdr:col>
      <xdr:colOff>152400</xdr:colOff>
      <xdr:row>6</xdr:row>
      <xdr:rowOff>76200</xdr:rowOff>
    </xdr:from>
    <xdr:to>
      <xdr:col>3</xdr:col>
      <xdr:colOff>1076325</xdr:colOff>
      <xdr:row>6</xdr:row>
      <xdr:rowOff>1190625</xdr:rowOff>
    </xdr:to>
    <xdr:pic>
      <xdr:nvPicPr>
        <xdr:cNvPr id="3125" name="Picture 53"/>
        <xdr:cNvPicPr>
          <a:picLocks noChangeAspect="1" noChangeArrowheads="1"/>
        </xdr:cNvPicPr>
      </xdr:nvPicPr>
      <xdr:blipFill>
        <a:blip r:embed="rId31" cstate="print"/>
        <a:srcRect/>
        <a:stretch>
          <a:fillRect/>
        </a:stretch>
      </xdr:blipFill>
      <xdr:spPr>
        <a:xfrm>
          <a:off x="3200400" y="6477000"/>
          <a:ext cx="923925" cy="1114425"/>
        </a:xfrm>
        <a:prstGeom prst="rect">
          <a:avLst/>
        </a:prstGeom>
        <a:noFill/>
        <a:ln w="1">
          <a:noFill/>
          <a:miter lim="800000"/>
          <a:headEnd/>
          <a:tailEnd type="none" w="med" len="med"/>
        </a:ln>
        <a:effectLst/>
      </xdr:spPr>
    </xdr:pic>
    <xdr:clientData/>
  </xdr:twoCellAnchor>
  <xdr:twoCellAnchor editAs="oneCell">
    <xdr:from>
      <xdr:col>4</xdr:col>
      <xdr:colOff>28575</xdr:colOff>
      <xdr:row>6</xdr:row>
      <xdr:rowOff>104775</xdr:rowOff>
    </xdr:from>
    <xdr:to>
      <xdr:col>4</xdr:col>
      <xdr:colOff>1143000</xdr:colOff>
      <xdr:row>6</xdr:row>
      <xdr:rowOff>1162050</xdr:rowOff>
    </xdr:to>
    <xdr:pic>
      <xdr:nvPicPr>
        <xdr:cNvPr id="3126" name="Picture 54"/>
        <xdr:cNvPicPr>
          <a:picLocks noChangeAspect="1" noChangeArrowheads="1"/>
        </xdr:cNvPicPr>
      </xdr:nvPicPr>
      <xdr:blipFill>
        <a:blip r:embed="rId32" cstate="print"/>
        <a:srcRect/>
        <a:stretch>
          <a:fillRect/>
        </a:stretch>
      </xdr:blipFill>
      <xdr:spPr>
        <a:xfrm>
          <a:off x="4257675" y="6505575"/>
          <a:ext cx="1114425" cy="1057275"/>
        </a:xfrm>
        <a:prstGeom prst="rect">
          <a:avLst/>
        </a:prstGeom>
        <a:noFill/>
        <a:ln w="1">
          <a:noFill/>
          <a:miter lim="800000"/>
          <a:headEnd/>
          <a:tailEnd type="none" w="med" len="med"/>
        </a:ln>
        <a:effectLst/>
      </xdr:spPr>
    </xdr:pic>
    <xdr:clientData/>
  </xdr:twoCellAnchor>
  <xdr:twoCellAnchor editAs="oneCell">
    <xdr:from>
      <xdr:col>5</xdr:col>
      <xdr:colOff>9525</xdr:colOff>
      <xdr:row>6</xdr:row>
      <xdr:rowOff>57150</xdr:rowOff>
    </xdr:from>
    <xdr:to>
      <xdr:col>5</xdr:col>
      <xdr:colOff>1171575</xdr:colOff>
      <xdr:row>6</xdr:row>
      <xdr:rowOff>1162050</xdr:rowOff>
    </xdr:to>
    <xdr:pic>
      <xdr:nvPicPr>
        <xdr:cNvPr id="3127" name="Picture 55"/>
        <xdr:cNvPicPr>
          <a:picLocks noChangeAspect="1" noChangeArrowheads="1"/>
        </xdr:cNvPicPr>
      </xdr:nvPicPr>
      <xdr:blipFill>
        <a:blip r:embed="rId33" cstate="print"/>
        <a:srcRect/>
        <a:stretch>
          <a:fillRect/>
        </a:stretch>
      </xdr:blipFill>
      <xdr:spPr>
        <a:xfrm>
          <a:off x="5419725" y="6457950"/>
          <a:ext cx="1162050" cy="1104900"/>
        </a:xfrm>
        <a:prstGeom prst="rect">
          <a:avLst/>
        </a:prstGeom>
        <a:noFill/>
        <a:ln w="1">
          <a:noFill/>
          <a:miter lim="800000"/>
          <a:headEnd/>
          <a:tailEnd type="none" w="med" len="med"/>
        </a:ln>
        <a:effectLst/>
      </xdr:spPr>
    </xdr:pic>
    <xdr:clientData/>
  </xdr:twoCellAnchor>
  <xdr:twoCellAnchor editAs="oneCell">
    <xdr:from>
      <xdr:col>2</xdr:col>
      <xdr:colOff>142875</xdr:colOff>
      <xdr:row>7</xdr:row>
      <xdr:rowOff>28575</xdr:rowOff>
    </xdr:from>
    <xdr:to>
      <xdr:col>2</xdr:col>
      <xdr:colOff>1066800</xdr:colOff>
      <xdr:row>7</xdr:row>
      <xdr:rowOff>1133475</xdr:rowOff>
    </xdr:to>
    <xdr:pic>
      <xdr:nvPicPr>
        <xdr:cNvPr id="3128" name="Picture 56"/>
        <xdr:cNvPicPr>
          <a:picLocks noChangeAspect="1" noChangeArrowheads="1"/>
        </xdr:cNvPicPr>
      </xdr:nvPicPr>
      <xdr:blipFill>
        <a:blip r:embed="rId34" cstate="print"/>
        <a:srcRect/>
        <a:stretch>
          <a:fillRect/>
        </a:stretch>
      </xdr:blipFill>
      <xdr:spPr>
        <a:xfrm>
          <a:off x="2009775" y="7705725"/>
          <a:ext cx="923925" cy="1104900"/>
        </a:xfrm>
        <a:prstGeom prst="rect">
          <a:avLst/>
        </a:prstGeom>
        <a:noFill/>
        <a:ln w="1">
          <a:noFill/>
          <a:miter lim="800000"/>
          <a:headEnd/>
          <a:tailEnd type="none" w="med" len="med"/>
        </a:ln>
        <a:effectLst/>
      </xdr:spPr>
    </xdr:pic>
    <xdr:clientData/>
  </xdr:twoCellAnchor>
  <xdr:twoCellAnchor editAs="oneCell">
    <xdr:from>
      <xdr:col>3</xdr:col>
      <xdr:colOff>209550</xdr:colOff>
      <xdr:row>7</xdr:row>
      <xdr:rowOff>38100</xdr:rowOff>
    </xdr:from>
    <xdr:to>
      <xdr:col>3</xdr:col>
      <xdr:colOff>1143000</xdr:colOff>
      <xdr:row>7</xdr:row>
      <xdr:rowOff>1104900</xdr:rowOff>
    </xdr:to>
    <xdr:pic>
      <xdr:nvPicPr>
        <xdr:cNvPr id="3129" name="Picture 57"/>
        <xdr:cNvPicPr>
          <a:picLocks noChangeAspect="1" noChangeArrowheads="1"/>
        </xdr:cNvPicPr>
      </xdr:nvPicPr>
      <xdr:blipFill>
        <a:blip r:embed="rId35" cstate="print"/>
        <a:srcRect/>
        <a:stretch>
          <a:fillRect/>
        </a:stretch>
      </xdr:blipFill>
      <xdr:spPr>
        <a:xfrm>
          <a:off x="3257550" y="7715250"/>
          <a:ext cx="933450" cy="1066800"/>
        </a:xfrm>
        <a:prstGeom prst="rect">
          <a:avLst/>
        </a:prstGeom>
        <a:noFill/>
        <a:ln w="1">
          <a:noFill/>
          <a:miter lim="800000"/>
          <a:headEnd/>
          <a:tailEnd type="none" w="med" len="med"/>
        </a:ln>
        <a:effectLst/>
      </xdr:spPr>
    </xdr:pic>
    <xdr:clientData/>
  </xdr:twoCellAnchor>
  <xdr:twoCellAnchor editAs="oneCell">
    <xdr:from>
      <xdr:col>4</xdr:col>
      <xdr:colOff>104775</xdr:colOff>
      <xdr:row>7</xdr:row>
      <xdr:rowOff>47625</xdr:rowOff>
    </xdr:from>
    <xdr:to>
      <xdr:col>4</xdr:col>
      <xdr:colOff>1076325</xdr:colOff>
      <xdr:row>7</xdr:row>
      <xdr:rowOff>1162050</xdr:rowOff>
    </xdr:to>
    <xdr:pic>
      <xdr:nvPicPr>
        <xdr:cNvPr id="3130" name="Picture 58"/>
        <xdr:cNvPicPr>
          <a:picLocks noChangeAspect="1" noChangeArrowheads="1"/>
        </xdr:cNvPicPr>
      </xdr:nvPicPr>
      <xdr:blipFill>
        <a:blip r:embed="rId36" cstate="print"/>
        <a:srcRect/>
        <a:stretch>
          <a:fillRect/>
        </a:stretch>
      </xdr:blipFill>
      <xdr:spPr>
        <a:xfrm>
          <a:off x="4333875" y="7724775"/>
          <a:ext cx="971550" cy="1114425"/>
        </a:xfrm>
        <a:prstGeom prst="rect">
          <a:avLst/>
        </a:prstGeom>
        <a:noFill/>
        <a:ln w="1">
          <a:noFill/>
          <a:miter lim="800000"/>
          <a:headEnd/>
          <a:tailEnd type="none" w="med" len="med"/>
        </a:ln>
        <a:effectLst/>
      </xdr:spPr>
    </xdr:pic>
    <xdr:clientData/>
  </xdr:twoCellAnchor>
  <xdr:twoCellAnchor editAs="oneCell">
    <xdr:from>
      <xdr:col>5</xdr:col>
      <xdr:colOff>47625</xdr:colOff>
      <xdr:row>7</xdr:row>
      <xdr:rowOff>85725</xdr:rowOff>
    </xdr:from>
    <xdr:to>
      <xdr:col>5</xdr:col>
      <xdr:colOff>1152525</xdr:colOff>
      <xdr:row>7</xdr:row>
      <xdr:rowOff>1143000</xdr:rowOff>
    </xdr:to>
    <xdr:pic>
      <xdr:nvPicPr>
        <xdr:cNvPr id="3131" name="Picture 59"/>
        <xdr:cNvPicPr>
          <a:picLocks noChangeAspect="1" noChangeArrowheads="1"/>
        </xdr:cNvPicPr>
      </xdr:nvPicPr>
      <xdr:blipFill>
        <a:blip r:embed="rId37" cstate="print"/>
        <a:srcRect/>
        <a:stretch>
          <a:fillRect/>
        </a:stretch>
      </xdr:blipFill>
      <xdr:spPr>
        <a:xfrm>
          <a:off x="5457825" y="7762875"/>
          <a:ext cx="1104900" cy="1057275"/>
        </a:xfrm>
        <a:prstGeom prst="rect">
          <a:avLst/>
        </a:prstGeom>
        <a:noFill/>
        <a:ln w="1">
          <a:noFill/>
          <a:miter lim="800000"/>
          <a:headEnd/>
          <a:tailEnd type="none" w="med" len="med"/>
        </a:ln>
        <a:effectLst/>
      </xdr:spPr>
    </xdr:pic>
    <xdr:clientData/>
  </xdr:twoCellAnchor>
  <xdr:twoCellAnchor editAs="oneCell">
    <xdr:from>
      <xdr:col>6</xdr:col>
      <xdr:colOff>76200</xdr:colOff>
      <xdr:row>7</xdr:row>
      <xdr:rowOff>66675</xdr:rowOff>
    </xdr:from>
    <xdr:to>
      <xdr:col>6</xdr:col>
      <xdr:colOff>1057275</xdr:colOff>
      <xdr:row>7</xdr:row>
      <xdr:rowOff>1162050</xdr:rowOff>
    </xdr:to>
    <xdr:pic>
      <xdr:nvPicPr>
        <xdr:cNvPr id="3132" name="Picture 60"/>
        <xdr:cNvPicPr>
          <a:picLocks noChangeAspect="1" noChangeArrowheads="1"/>
        </xdr:cNvPicPr>
      </xdr:nvPicPr>
      <xdr:blipFill>
        <a:blip r:embed="rId38" cstate="print"/>
        <a:srcRect/>
        <a:stretch>
          <a:fillRect/>
        </a:stretch>
      </xdr:blipFill>
      <xdr:spPr>
        <a:xfrm>
          <a:off x="6667500" y="7743825"/>
          <a:ext cx="981075" cy="1095375"/>
        </a:xfrm>
        <a:prstGeom prst="rect">
          <a:avLst/>
        </a:prstGeom>
        <a:noFill/>
        <a:ln w="1">
          <a:noFill/>
          <a:miter lim="800000"/>
          <a:headEnd/>
          <a:tailEnd type="none" w="med" len="med"/>
        </a:ln>
        <a:effectLst/>
      </xdr:spPr>
    </xdr:pic>
    <xdr:clientData/>
  </xdr:twoCellAnchor>
  <xdr:twoCellAnchor editAs="oneCell">
    <xdr:from>
      <xdr:col>2</xdr:col>
      <xdr:colOff>38100</xdr:colOff>
      <xdr:row>8</xdr:row>
      <xdr:rowOff>66675</xdr:rowOff>
    </xdr:from>
    <xdr:to>
      <xdr:col>2</xdr:col>
      <xdr:colOff>1171575</xdr:colOff>
      <xdr:row>8</xdr:row>
      <xdr:rowOff>1076325</xdr:rowOff>
    </xdr:to>
    <xdr:pic>
      <xdr:nvPicPr>
        <xdr:cNvPr id="3133" name="Picture 61"/>
        <xdr:cNvPicPr>
          <a:picLocks noChangeAspect="1" noChangeArrowheads="1"/>
        </xdr:cNvPicPr>
      </xdr:nvPicPr>
      <xdr:blipFill>
        <a:blip r:embed="rId39" cstate="print"/>
        <a:srcRect/>
        <a:stretch>
          <a:fillRect/>
        </a:stretch>
      </xdr:blipFill>
      <xdr:spPr>
        <a:xfrm>
          <a:off x="1905000" y="8924925"/>
          <a:ext cx="1133475" cy="1009650"/>
        </a:xfrm>
        <a:prstGeom prst="rect">
          <a:avLst/>
        </a:prstGeom>
        <a:noFill/>
        <a:ln w="1">
          <a:noFill/>
          <a:miter lim="800000"/>
          <a:headEnd/>
          <a:tailEnd type="none" w="med" len="med"/>
        </a:ln>
        <a:effectLst/>
      </xdr:spPr>
    </xdr:pic>
    <xdr:clientData/>
  </xdr:twoCellAnchor>
  <xdr:twoCellAnchor editAs="oneCell">
    <xdr:from>
      <xdr:col>3</xdr:col>
      <xdr:colOff>28575</xdr:colOff>
      <xdr:row>8</xdr:row>
      <xdr:rowOff>38100</xdr:rowOff>
    </xdr:from>
    <xdr:to>
      <xdr:col>3</xdr:col>
      <xdr:colOff>1143000</xdr:colOff>
      <xdr:row>8</xdr:row>
      <xdr:rowOff>1152525</xdr:rowOff>
    </xdr:to>
    <xdr:pic>
      <xdr:nvPicPr>
        <xdr:cNvPr id="3134" name="Picture 62"/>
        <xdr:cNvPicPr>
          <a:picLocks noChangeAspect="1" noChangeArrowheads="1"/>
        </xdr:cNvPicPr>
      </xdr:nvPicPr>
      <xdr:blipFill>
        <a:blip r:embed="rId40" cstate="print"/>
        <a:srcRect/>
        <a:stretch>
          <a:fillRect/>
        </a:stretch>
      </xdr:blipFill>
      <xdr:spPr>
        <a:xfrm>
          <a:off x="3076575" y="8896350"/>
          <a:ext cx="1114425" cy="1114425"/>
        </a:xfrm>
        <a:prstGeom prst="rect">
          <a:avLst/>
        </a:prstGeom>
        <a:noFill/>
        <a:ln w="1">
          <a:noFill/>
          <a:miter lim="800000"/>
          <a:headEnd/>
          <a:tailEnd type="none" w="med" len="med"/>
        </a:ln>
        <a:effectLst/>
      </xdr:spPr>
    </xdr:pic>
    <xdr:clientData/>
  </xdr:twoCellAnchor>
  <xdr:twoCellAnchor editAs="oneCell">
    <xdr:from>
      <xdr:col>4</xdr:col>
      <xdr:colOff>47625</xdr:colOff>
      <xdr:row>8</xdr:row>
      <xdr:rowOff>114300</xdr:rowOff>
    </xdr:from>
    <xdr:to>
      <xdr:col>4</xdr:col>
      <xdr:colOff>1114425</xdr:colOff>
      <xdr:row>8</xdr:row>
      <xdr:rowOff>1143000</xdr:rowOff>
    </xdr:to>
    <xdr:pic>
      <xdr:nvPicPr>
        <xdr:cNvPr id="3135" name="Picture 63"/>
        <xdr:cNvPicPr>
          <a:picLocks noChangeAspect="1" noChangeArrowheads="1"/>
        </xdr:cNvPicPr>
      </xdr:nvPicPr>
      <xdr:blipFill>
        <a:blip r:embed="rId41" cstate="print"/>
        <a:srcRect/>
        <a:stretch>
          <a:fillRect/>
        </a:stretch>
      </xdr:blipFill>
      <xdr:spPr>
        <a:xfrm>
          <a:off x="4276725" y="8972550"/>
          <a:ext cx="1066800" cy="1028700"/>
        </a:xfrm>
        <a:prstGeom prst="rect">
          <a:avLst/>
        </a:prstGeom>
        <a:noFill/>
        <a:ln w="1">
          <a:noFill/>
          <a:miter lim="800000"/>
          <a:headEnd/>
          <a:tailEnd type="none" w="med" len="med"/>
        </a:ln>
        <a:effectLst/>
      </xdr:spPr>
    </xdr:pic>
    <xdr:clientData/>
  </xdr:twoCellAnchor>
  <xdr:twoCellAnchor editAs="oneCell">
    <xdr:from>
      <xdr:col>5</xdr:col>
      <xdr:colOff>104775</xdr:colOff>
      <xdr:row>8</xdr:row>
      <xdr:rowOff>76200</xdr:rowOff>
    </xdr:from>
    <xdr:to>
      <xdr:col>5</xdr:col>
      <xdr:colOff>1152525</xdr:colOff>
      <xdr:row>8</xdr:row>
      <xdr:rowOff>1171575</xdr:rowOff>
    </xdr:to>
    <xdr:pic>
      <xdr:nvPicPr>
        <xdr:cNvPr id="3136" name="Picture 64"/>
        <xdr:cNvPicPr>
          <a:picLocks noChangeAspect="1" noChangeArrowheads="1"/>
        </xdr:cNvPicPr>
      </xdr:nvPicPr>
      <xdr:blipFill>
        <a:blip r:embed="rId42" cstate="print"/>
        <a:srcRect/>
        <a:stretch>
          <a:fillRect/>
        </a:stretch>
      </xdr:blipFill>
      <xdr:spPr>
        <a:xfrm>
          <a:off x="5514975" y="8934450"/>
          <a:ext cx="1047750" cy="1095375"/>
        </a:xfrm>
        <a:prstGeom prst="rect">
          <a:avLst/>
        </a:prstGeom>
        <a:noFill/>
        <a:ln w="1">
          <a:noFill/>
          <a:miter lim="800000"/>
          <a:headEnd/>
          <a:tailEnd type="none" w="med" len="med"/>
        </a:ln>
        <a:effectLst/>
      </xdr:spPr>
    </xdr:pic>
    <xdr:clientData/>
  </xdr:twoCellAnchor>
  <xdr:twoCellAnchor editAs="oneCell">
    <xdr:from>
      <xdr:col>6</xdr:col>
      <xdr:colOff>47625</xdr:colOff>
      <xdr:row>8</xdr:row>
      <xdr:rowOff>76200</xdr:rowOff>
    </xdr:from>
    <xdr:to>
      <xdr:col>6</xdr:col>
      <xdr:colOff>1123950</xdr:colOff>
      <xdr:row>9</xdr:row>
      <xdr:rowOff>0</xdr:rowOff>
    </xdr:to>
    <xdr:pic>
      <xdr:nvPicPr>
        <xdr:cNvPr id="3137" name="Picture 65"/>
        <xdr:cNvPicPr>
          <a:picLocks noChangeAspect="1" noChangeArrowheads="1"/>
        </xdr:cNvPicPr>
      </xdr:nvPicPr>
      <xdr:blipFill>
        <a:blip r:embed="rId43" cstate="print"/>
        <a:srcRect/>
        <a:stretch>
          <a:fillRect/>
        </a:stretch>
      </xdr:blipFill>
      <xdr:spPr>
        <a:xfrm>
          <a:off x="6638925" y="8934450"/>
          <a:ext cx="1076325" cy="1123950"/>
        </a:xfrm>
        <a:prstGeom prst="rect">
          <a:avLst/>
        </a:prstGeom>
        <a:noFill/>
        <a:ln w="1">
          <a:noFill/>
          <a:miter lim="800000"/>
          <a:headEnd/>
          <a:tailEnd type="none" w="med" len="med"/>
        </a:ln>
        <a:effectLst/>
      </xdr:spPr>
    </xdr:pic>
    <xdr:clientData/>
  </xdr:twoCellAnchor>
  <xdr:twoCellAnchor editAs="oneCell">
    <xdr:from>
      <xdr:col>2</xdr:col>
      <xdr:colOff>57150</xdr:colOff>
      <xdr:row>9</xdr:row>
      <xdr:rowOff>38100</xdr:rowOff>
    </xdr:from>
    <xdr:to>
      <xdr:col>2</xdr:col>
      <xdr:colOff>1104900</xdr:colOff>
      <xdr:row>9</xdr:row>
      <xdr:rowOff>1247775</xdr:rowOff>
    </xdr:to>
    <xdr:pic>
      <xdr:nvPicPr>
        <xdr:cNvPr id="3138" name="Picture 66"/>
        <xdr:cNvPicPr>
          <a:picLocks noChangeAspect="1" noChangeArrowheads="1"/>
        </xdr:cNvPicPr>
      </xdr:nvPicPr>
      <xdr:blipFill>
        <a:blip r:embed="rId44" cstate="print"/>
        <a:srcRect/>
        <a:stretch>
          <a:fillRect/>
        </a:stretch>
      </xdr:blipFill>
      <xdr:spPr>
        <a:xfrm>
          <a:off x="1924050" y="10096500"/>
          <a:ext cx="1047750" cy="1209675"/>
        </a:xfrm>
        <a:prstGeom prst="rect">
          <a:avLst/>
        </a:prstGeom>
        <a:noFill/>
        <a:ln w="1">
          <a:noFill/>
          <a:miter lim="800000"/>
          <a:headEnd/>
          <a:tailEnd type="none" w="med" len="med"/>
        </a:ln>
        <a:effectLst/>
      </xdr:spPr>
    </xdr:pic>
    <xdr:clientData/>
  </xdr:twoCellAnchor>
  <xdr:twoCellAnchor editAs="oneCell">
    <xdr:from>
      <xdr:col>3</xdr:col>
      <xdr:colOff>85725</xdr:colOff>
      <xdr:row>9</xdr:row>
      <xdr:rowOff>133350</xdr:rowOff>
    </xdr:from>
    <xdr:to>
      <xdr:col>3</xdr:col>
      <xdr:colOff>1028700</xdr:colOff>
      <xdr:row>9</xdr:row>
      <xdr:rowOff>1171575</xdr:rowOff>
    </xdr:to>
    <xdr:pic>
      <xdr:nvPicPr>
        <xdr:cNvPr id="3139" name="Picture 67"/>
        <xdr:cNvPicPr>
          <a:picLocks noChangeAspect="1" noChangeArrowheads="1"/>
        </xdr:cNvPicPr>
      </xdr:nvPicPr>
      <xdr:blipFill>
        <a:blip r:embed="rId45" cstate="print"/>
        <a:srcRect/>
        <a:stretch>
          <a:fillRect/>
        </a:stretch>
      </xdr:blipFill>
      <xdr:spPr>
        <a:xfrm>
          <a:off x="3133725" y="10191750"/>
          <a:ext cx="942975" cy="1038225"/>
        </a:xfrm>
        <a:prstGeom prst="rect">
          <a:avLst/>
        </a:prstGeom>
        <a:noFill/>
        <a:ln w="1">
          <a:noFill/>
          <a:miter lim="800000"/>
          <a:headEnd/>
          <a:tailEnd type="none" w="med" len="med"/>
        </a:ln>
        <a:effectLst/>
      </xdr:spPr>
    </xdr:pic>
    <xdr:clientData/>
  </xdr:twoCellAnchor>
  <xdr:twoCellAnchor editAs="oneCell">
    <xdr:from>
      <xdr:col>6</xdr:col>
      <xdr:colOff>114300</xdr:colOff>
      <xdr:row>9</xdr:row>
      <xdr:rowOff>28575</xdr:rowOff>
    </xdr:from>
    <xdr:to>
      <xdr:col>6</xdr:col>
      <xdr:colOff>1057275</xdr:colOff>
      <xdr:row>9</xdr:row>
      <xdr:rowOff>1247775</xdr:rowOff>
    </xdr:to>
    <xdr:pic>
      <xdr:nvPicPr>
        <xdr:cNvPr id="3140" name="Picture 68"/>
        <xdr:cNvPicPr>
          <a:picLocks noChangeAspect="1" noChangeArrowheads="1"/>
        </xdr:cNvPicPr>
      </xdr:nvPicPr>
      <xdr:blipFill>
        <a:blip r:embed="rId46" cstate="print"/>
        <a:srcRect/>
        <a:stretch>
          <a:fillRect/>
        </a:stretch>
      </xdr:blipFill>
      <xdr:spPr>
        <a:xfrm>
          <a:off x="6705600" y="10086975"/>
          <a:ext cx="942975" cy="1219200"/>
        </a:xfrm>
        <a:prstGeom prst="rect">
          <a:avLst/>
        </a:prstGeom>
        <a:noFill/>
        <a:ln w="1">
          <a:noFill/>
          <a:miter lim="800000"/>
          <a:headEnd/>
          <a:tailEnd type="none" w="med" len="med"/>
        </a:ln>
        <a:effectLst/>
      </xdr:spPr>
    </xdr:pic>
    <xdr:clientData/>
  </xdr:twoCellAnchor>
  <xdr:twoCellAnchor editAs="oneCell">
    <xdr:from>
      <xdr:col>4</xdr:col>
      <xdr:colOff>123825</xdr:colOff>
      <xdr:row>9</xdr:row>
      <xdr:rowOff>76200</xdr:rowOff>
    </xdr:from>
    <xdr:to>
      <xdr:col>4</xdr:col>
      <xdr:colOff>1000125</xdr:colOff>
      <xdr:row>9</xdr:row>
      <xdr:rowOff>1219200</xdr:rowOff>
    </xdr:to>
    <xdr:pic>
      <xdr:nvPicPr>
        <xdr:cNvPr id="3141" name="Picture 69"/>
        <xdr:cNvPicPr>
          <a:picLocks noChangeAspect="1" noChangeArrowheads="1"/>
        </xdr:cNvPicPr>
      </xdr:nvPicPr>
      <xdr:blipFill>
        <a:blip r:embed="rId47" cstate="print"/>
        <a:srcRect/>
        <a:stretch>
          <a:fillRect/>
        </a:stretch>
      </xdr:blipFill>
      <xdr:spPr>
        <a:xfrm>
          <a:off x="4352925" y="10134600"/>
          <a:ext cx="876300" cy="1143000"/>
        </a:xfrm>
        <a:prstGeom prst="rect">
          <a:avLst/>
        </a:prstGeom>
        <a:noFill/>
        <a:ln w="1">
          <a:noFill/>
          <a:miter lim="800000"/>
          <a:headEnd/>
          <a:tailEnd type="none" w="med" len="med"/>
        </a:ln>
        <a:effectLst/>
      </xdr:spPr>
    </xdr:pic>
    <xdr:clientData/>
  </xdr:twoCellAnchor>
  <xdr:twoCellAnchor editAs="oneCell">
    <xdr:from>
      <xdr:col>5</xdr:col>
      <xdr:colOff>123825</xdr:colOff>
      <xdr:row>9</xdr:row>
      <xdr:rowOff>66675</xdr:rowOff>
    </xdr:from>
    <xdr:to>
      <xdr:col>5</xdr:col>
      <xdr:colOff>1133475</xdr:colOff>
      <xdr:row>9</xdr:row>
      <xdr:rowOff>1171575</xdr:rowOff>
    </xdr:to>
    <xdr:pic>
      <xdr:nvPicPr>
        <xdr:cNvPr id="3142" name="Picture 70"/>
        <xdr:cNvPicPr>
          <a:picLocks noChangeAspect="1" noChangeArrowheads="1"/>
        </xdr:cNvPicPr>
      </xdr:nvPicPr>
      <xdr:blipFill>
        <a:blip r:embed="rId48" cstate="print"/>
        <a:srcRect/>
        <a:stretch>
          <a:fillRect/>
        </a:stretch>
      </xdr:blipFill>
      <xdr:spPr>
        <a:xfrm>
          <a:off x="5534025" y="10125075"/>
          <a:ext cx="1009650" cy="1104900"/>
        </a:xfrm>
        <a:prstGeom prst="rect">
          <a:avLst/>
        </a:prstGeom>
        <a:noFill/>
        <a:ln w="1">
          <a:noFill/>
          <a:miter lim="800000"/>
          <a:headEnd/>
          <a:tailEnd type="none" w="med" len="med"/>
        </a:ln>
        <a:effectLst/>
      </xdr:spPr>
    </xdr:pic>
    <xdr:clientData/>
  </xdr:twoCellAnchor>
  <xdr:twoCellAnchor editAs="oneCell">
    <xdr:from>
      <xdr:col>3</xdr:col>
      <xdr:colOff>180975</xdr:colOff>
      <xdr:row>10</xdr:row>
      <xdr:rowOff>47625</xdr:rowOff>
    </xdr:from>
    <xdr:to>
      <xdr:col>3</xdr:col>
      <xdr:colOff>1104900</xdr:colOff>
      <xdr:row>10</xdr:row>
      <xdr:rowOff>1123950</xdr:rowOff>
    </xdr:to>
    <xdr:pic>
      <xdr:nvPicPr>
        <xdr:cNvPr id="3143" name="Picture 71"/>
        <xdr:cNvPicPr>
          <a:picLocks noChangeAspect="1" noChangeArrowheads="1"/>
        </xdr:cNvPicPr>
      </xdr:nvPicPr>
      <xdr:blipFill>
        <a:blip r:embed="rId49" cstate="print"/>
        <a:srcRect/>
        <a:stretch>
          <a:fillRect/>
        </a:stretch>
      </xdr:blipFill>
      <xdr:spPr>
        <a:xfrm>
          <a:off x="3228975" y="11382375"/>
          <a:ext cx="923925" cy="1076325"/>
        </a:xfrm>
        <a:prstGeom prst="rect">
          <a:avLst/>
        </a:prstGeom>
        <a:noFill/>
        <a:ln w="1">
          <a:noFill/>
          <a:miter lim="800000"/>
          <a:headEnd/>
          <a:tailEnd type="none" w="med" len="med"/>
        </a:ln>
        <a:effectLst/>
      </xdr:spPr>
    </xdr:pic>
    <xdr:clientData/>
  </xdr:twoCellAnchor>
  <xdr:twoCellAnchor editAs="oneCell">
    <xdr:from>
      <xdr:col>6</xdr:col>
      <xdr:colOff>104775</xdr:colOff>
      <xdr:row>10</xdr:row>
      <xdr:rowOff>133350</xdr:rowOff>
    </xdr:from>
    <xdr:to>
      <xdr:col>6</xdr:col>
      <xdr:colOff>990600</xdr:colOff>
      <xdr:row>10</xdr:row>
      <xdr:rowOff>1228725</xdr:rowOff>
    </xdr:to>
    <xdr:pic>
      <xdr:nvPicPr>
        <xdr:cNvPr id="3144" name="Picture 72"/>
        <xdr:cNvPicPr>
          <a:picLocks noChangeAspect="1" noChangeArrowheads="1"/>
        </xdr:cNvPicPr>
      </xdr:nvPicPr>
      <xdr:blipFill>
        <a:blip r:embed="rId50" cstate="print"/>
        <a:srcRect/>
        <a:stretch>
          <a:fillRect/>
        </a:stretch>
      </xdr:blipFill>
      <xdr:spPr>
        <a:xfrm>
          <a:off x="6696075" y="11468100"/>
          <a:ext cx="885825" cy="1095375"/>
        </a:xfrm>
        <a:prstGeom prst="rect">
          <a:avLst/>
        </a:prstGeom>
        <a:noFill/>
        <a:ln w="1">
          <a:noFill/>
          <a:miter lim="800000"/>
          <a:headEnd/>
          <a:tailEnd type="none" w="med" len="med"/>
        </a:ln>
        <a:effectLst/>
      </xdr:spPr>
    </xdr:pic>
    <xdr:clientData/>
  </xdr:twoCellAnchor>
  <xdr:twoCellAnchor editAs="oneCell">
    <xdr:from>
      <xdr:col>2</xdr:col>
      <xdr:colOff>190500</xdr:colOff>
      <xdr:row>10</xdr:row>
      <xdr:rowOff>200025</xdr:rowOff>
    </xdr:from>
    <xdr:to>
      <xdr:col>2</xdr:col>
      <xdr:colOff>1076325</xdr:colOff>
      <xdr:row>10</xdr:row>
      <xdr:rowOff>1209675</xdr:rowOff>
    </xdr:to>
    <xdr:pic>
      <xdr:nvPicPr>
        <xdr:cNvPr id="3145" name="Picture 73"/>
        <xdr:cNvPicPr>
          <a:picLocks noChangeAspect="1" noChangeArrowheads="1"/>
        </xdr:cNvPicPr>
      </xdr:nvPicPr>
      <xdr:blipFill>
        <a:blip r:embed="rId51" cstate="print"/>
        <a:srcRect/>
        <a:stretch>
          <a:fillRect/>
        </a:stretch>
      </xdr:blipFill>
      <xdr:spPr>
        <a:xfrm>
          <a:off x="2057400" y="11534775"/>
          <a:ext cx="885825" cy="1009650"/>
        </a:xfrm>
        <a:prstGeom prst="rect">
          <a:avLst/>
        </a:prstGeom>
        <a:noFill/>
        <a:ln w="1">
          <a:noFill/>
          <a:miter lim="800000"/>
          <a:headEnd/>
          <a:tailEnd type="none" w="med" len="med"/>
        </a:ln>
        <a:effectLst/>
      </xdr:spPr>
    </xdr:pic>
    <xdr:clientData/>
  </xdr:twoCellAnchor>
  <xdr:twoCellAnchor editAs="oneCell">
    <xdr:from>
      <xdr:col>5</xdr:col>
      <xdr:colOff>161925</xdr:colOff>
      <xdr:row>10</xdr:row>
      <xdr:rowOff>123825</xdr:rowOff>
    </xdr:from>
    <xdr:to>
      <xdr:col>5</xdr:col>
      <xdr:colOff>1114425</xdr:colOff>
      <xdr:row>10</xdr:row>
      <xdr:rowOff>1219200</xdr:rowOff>
    </xdr:to>
    <xdr:pic>
      <xdr:nvPicPr>
        <xdr:cNvPr id="3146" name="Picture 74"/>
        <xdr:cNvPicPr>
          <a:picLocks noChangeAspect="1" noChangeArrowheads="1"/>
        </xdr:cNvPicPr>
      </xdr:nvPicPr>
      <xdr:blipFill>
        <a:blip r:embed="rId52" cstate="print"/>
        <a:srcRect/>
        <a:stretch>
          <a:fillRect/>
        </a:stretch>
      </xdr:blipFill>
      <xdr:spPr>
        <a:xfrm>
          <a:off x="5572125" y="11458575"/>
          <a:ext cx="952500" cy="1095375"/>
        </a:xfrm>
        <a:prstGeom prst="rect">
          <a:avLst/>
        </a:prstGeom>
        <a:noFill/>
        <a:ln w="1">
          <a:noFill/>
          <a:miter lim="800000"/>
          <a:headEnd/>
          <a:tailEnd type="none" w="med" len="med"/>
        </a:ln>
        <a:effectLst/>
      </xdr:spPr>
    </xdr:pic>
    <xdr:clientData/>
  </xdr:twoCellAnchor>
  <xdr:twoCellAnchor editAs="oneCell">
    <xdr:from>
      <xdr:col>4</xdr:col>
      <xdr:colOff>66675</xdr:colOff>
      <xdr:row>10</xdr:row>
      <xdr:rowOff>76200</xdr:rowOff>
    </xdr:from>
    <xdr:to>
      <xdr:col>4</xdr:col>
      <xdr:colOff>1095375</xdr:colOff>
      <xdr:row>10</xdr:row>
      <xdr:rowOff>1171575</xdr:rowOff>
    </xdr:to>
    <xdr:pic>
      <xdr:nvPicPr>
        <xdr:cNvPr id="3147" name="Picture 75"/>
        <xdr:cNvPicPr>
          <a:picLocks noChangeAspect="1" noChangeArrowheads="1"/>
        </xdr:cNvPicPr>
      </xdr:nvPicPr>
      <xdr:blipFill>
        <a:blip r:embed="rId53" cstate="print"/>
        <a:srcRect/>
        <a:stretch>
          <a:fillRect/>
        </a:stretch>
      </xdr:blipFill>
      <xdr:spPr>
        <a:xfrm>
          <a:off x="4295775" y="11410950"/>
          <a:ext cx="1028700" cy="1095375"/>
        </a:xfrm>
        <a:prstGeom prst="rect">
          <a:avLst/>
        </a:prstGeom>
        <a:noFill/>
        <a:ln w="1">
          <a:noFill/>
          <a:miter lim="800000"/>
          <a:headEnd/>
          <a:tailEnd type="none" w="med" len="med"/>
        </a:ln>
        <a:effectLst/>
      </xdr:spPr>
    </xdr:pic>
    <xdr:clientData/>
  </xdr:twoCellAnchor>
  <xdr:twoCellAnchor editAs="oneCell">
    <xdr:from>
      <xdr:col>2</xdr:col>
      <xdr:colOff>114300</xdr:colOff>
      <xdr:row>11</xdr:row>
      <xdr:rowOff>47625</xdr:rowOff>
    </xdr:from>
    <xdr:to>
      <xdr:col>2</xdr:col>
      <xdr:colOff>1047750</xdr:colOff>
      <xdr:row>11</xdr:row>
      <xdr:rowOff>1133475</xdr:rowOff>
    </xdr:to>
    <xdr:pic>
      <xdr:nvPicPr>
        <xdr:cNvPr id="3148" name="Picture 76"/>
        <xdr:cNvPicPr>
          <a:picLocks noChangeAspect="1" noChangeArrowheads="1"/>
        </xdr:cNvPicPr>
      </xdr:nvPicPr>
      <xdr:blipFill>
        <a:blip r:embed="rId54" cstate="print"/>
        <a:srcRect/>
        <a:stretch>
          <a:fillRect/>
        </a:stretch>
      </xdr:blipFill>
      <xdr:spPr>
        <a:xfrm>
          <a:off x="1981200" y="12677775"/>
          <a:ext cx="933450" cy="1085850"/>
        </a:xfrm>
        <a:prstGeom prst="rect">
          <a:avLst/>
        </a:prstGeom>
        <a:noFill/>
        <a:ln w="1">
          <a:noFill/>
          <a:miter lim="800000"/>
          <a:headEnd/>
          <a:tailEnd type="none" w="med" len="med"/>
        </a:ln>
        <a:effectLst/>
      </xdr:spPr>
    </xdr:pic>
    <xdr:clientData/>
  </xdr:twoCellAnchor>
  <xdr:twoCellAnchor editAs="oneCell">
    <xdr:from>
      <xdr:col>5</xdr:col>
      <xdr:colOff>76200</xdr:colOff>
      <xdr:row>11</xdr:row>
      <xdr:rowOff>57150</xdr:rowOff>
    </xdr:from>
    <xdr:to>
      <xdr:col>5</xdr:col>
      <xdr:colOff>1114425</xdr:colOff>
      <xdr:row>11</xdr:row>
      <xdr:rowOff>1209675</xdr:rowOff>
    </xdr:to>
    <xdr:pic>
      <xdr:nvPicPr>
        <xdr:cNvPr id="3149" name="Picture 77"/>
        <xdr:cNvPicPr>
          <a:picLocks noChangeAspect="1" noChangeArrowheads="1"/>
        </xdr:cNvPicPr>
      </xdr:nvPicPr>
      <xdr:blipFill>
        <a:blip r:embed="rId55" cstate="print"/>
        <a:srcRect/>
        <a:stretch>
          <a:fillRect/>
        </a:stretch>
      </xdr:blipFill>
      <xdr:spPr>
        <a:xfrm>
          <a:off x="5486400" y="12687300"/>
          <a:ext cx="1038225" cy="1152525"/>
        </a:xfrm>
        <a:prstGeom prst="rect">
          <a:avLst/>
        </a:prstGeom>
        <a:noFill/>
        <a:ln w="1">
          <a:noFill/>
          <a:miter lim="800000"/>
          <a:headEnd/>
          <a:tailEnd type="none" w="med" len="med"/>
        </a:ln>
        <a:effectLst/>
      </xdr:spPr>
    </xdr:pic>
    <xdr:clientData/>
  </xdr:twoCellAnchor>
  <xdr:twoCellAnchor editAs="oneCell">
    <xdr:from>
      <xdr:col>6</xdr:col>
      <xdr:colOff>57150</xdr:colOff>
      <xdr:row>11</xdr:row>
      <xdr:rowOff>57150</xdr:rowOff>
    </xdr:from>
    <xdr:to>
      <xdr:col>6</xdr:col>
      <xdr:colOff>1085850</xdr:colOff>
      <xdr:row>11</xdr:row>
      <xdr:rowOff>1171575</xdr:rowOff>
    </xdr:to>
    <xdr:pic>
      <xdr:nvPicPr>
        <xdr:cNvPr id="3150" name="Picture 78"/>
        <xdr:cNvPicPr>
          <a:picLocks noChangeAspect="1" noChangeArrowheads="1"/>
        </xdr:cNvPicPr>
      </xdr:nvPicPr>
      <xdr:blipFill>
        <a:blip r:embed="rId56" cstate="print"/>
        <a:srcRect/>
        <a:stretch>
          <a:fillRect/>
        </a:stretch>
      </xdr:blipFill>
      <xdr:spPr>
        <a:xfrm>
          <a:off x="6648450" y="12687300"/>
          <a:ext cx="1028700" cy="1114425"/>
        </a:xfrm>
        <a:prstGeom prst="rect">
          <a:avLst/>
        </a:prstGeom>
        <a:noFill/>
        <a:ln w="1">
          <a:noFill/>
          <a:miter lim="800000"/>
          <a:headEnd/>
          <a:tailEnd type="none" w="med" len="med"/>
        </a:ln>
        <a:effectLst/>
      </xdr:spPr>
    </xdr:pic>
    <xdr:clientData/>
  </xdr:twoCellAnchor>
  <xdr:twoCellAnchor editAs="oneCell">
    <xdr:from>
      <xdr:col>3</xdr:col>
      <xdr:colOff>133350</xdr:colOff>
      <xdr:row>11</xdr:row>
      <xdr:rowOff>38100</xdr:rowOff>
    </xdr:from>
    <xdr:to>
      <xdr:col>3</xdr:col>
      <xdr:colOff>1057275</xdr:colOff>
      <xdr:row>11</xdr:row>
      <xdr:rowOff>1162050</xdr:rowOff>
    </xdr:to>
    <xdr:pic>
      <xdr:nvPicPr>
        <xdr:cNvPr id="3151" name="Picture 79"/>
        <xdr:cNvPicPr>
          <a:picLocks noChangeAspect="1" noChangeArrowheads="1"/>
        </xdr:cNvPicPr>
      </xdr:nvPicPr>
      <xdr:blipFill>
        <a:blip r:embed="rId57" cstate="print"/>
        <a:srcRect/>
        <a:stretch>
          <a:fillRect/>
        </a:stretch>
      </xdr:blipFill>
      <xdr:spPr>
        <a:xfrm>
          <a:off x="3181350" y="12668250"/>
          <a:ext cx="923925" cy="1123950"/>
        </a:xfrm>
        <a:prstGeom prst="rect">
          <a:avLst/>
        </a:prstGeom>
        <a:noFill/>
        <a:ln w="1">
          <a:noFill/>
          <a:miter lim="800000"/>
          <a:headEnd/>
          <a:tailEnd type="none" w="med" len="med"/>
        </a:ln>
        <a:effectLst/>
      </xdr:spPr>
    </xdr:pic>
    <xdr:clientData/>
  </xdr:twoCellAnchor>
  <xdr:twoCellAnchor editAs="oneCell">
    <xdr:from>
      <xdr:col>4</xdr:col>
      <xdr:colOff>95250</xdr:colOff>
      <xdr:row>11</xdr:row>
      <xdr:rowOff>57150</xdr:rowOff>
    </xdr:from>
    <xdr:to>
      <xdr:col>4</xdr:col>
      <xdr:colOff>1104900</xdr:colOff>
      <xdr:row>11</xdr:row>
      <xdr:rowOff>1219200</xdr:rowOff>
    </xdr:to>
    <xdr:pic>
      <xdr:nvPicPr>
        <xdr:cNvPr id="3152" name="Picture 80"/>
        <xdr:cNvPicPr>
          <a:picLocks noChangeAspect="1" noChangeArrowheads="1"/>
        </xdr:cNvPicPr>
      </xdr:nvPicPr>
      <xdr:blipFill>
        <a:blip r:embed="rId58" cstate="print"/>
        <a:srcRect/>
        <a:stretch>
          <a:fillRect/>
        </a:stretch>
      </xdr:blipFill>
      <xdr:spPr>
        <a:xfrm>
          <a:off x="4324350" y="12687300"/>
          <a:ext cx="1009650" cy="1162050"/>
        </a:xfrm>
        <a:prstGeom prst="rect">
          <a:avLst/>
        </a:prstGeom>
        <a:noFill/>
        <a:ln w="1">
          <a:noFill/>
          <a:miter lim="800000"/>
          <a:headEnd/>
          <a:tailEnd type="none" w="med" len="med"/>
        </a:ln>
        <a:effectLst/>
      </xdr:spPr>
    </xdr:pic>
    <xdr:clientData/>
  </xdr:twoCellAnchor>
  <xdr:twoCellAnchor editAs="oneCell">
    <xdr:from>
      <xdr:col>6</xdr:col>
      <xdr:colOff>76200</xdr:colOff>
      <xdr:row>12</xdr:row>
      <xdr:rowOff>28575</xdr:rowOff>
    </xdr:from>
    <xdr:to>
      <xdr:col>6</xdr:col>
      <xdr:colOff>1114425</xdr:colOff>
      <xdr:row>12</xdr:row>
      <xdr:rowOff>1171575</xdr:rowOff>
    </xdr:to>
    <xdr:pic>
      <xdr:nvPicPr>
        <xdr:cNvPr id="3156" name="Picture 84"/>
        <xdr:cNvPicPr>
          <a:picLocks noChangeAspect="1" noChangeArrowheads="1"/>
        </xdr:cNvPicPr>
      </xdr:nvPicPr>
      <xdr:blipFill>
        <a:blip r:embed="rId59" cstate="print"/>
        <a:srcRect/>
        <a:stretch>
          <a:fillRect/>
        </a:stretch>
      </xdr:blipFill>
      <xdr:spPr>
        <a:xfrm>
          <a:off x="6667500" y="13906500"/>
          <a:ext cx="1038225" cy="1143000"/>
        </a:xfrm>
        <a:prstGeom prst="rect">
          <a:avLst/>
        </a:prstGeom>
        <a:noFill/>
        <a:ln w="1">
          <a:noFill/>
          <a:miter lim="800000"/>
          <a:headEnd/>
          <a:tailEnd type="none" w="med" len="med"/>
        </a:ln>
        <a:effectLst/>
      </xdr:spPr>
    </xdr:pic>
    <xdr:clientData/>
  </xdr:twoCellAnchor>
  <xdr:twoCellAnchor editAs="oneCell">
    <xdr:from>
      <xdr:col>6</xdr:col>
      <xdr:colOff>47625</xdr:colOff>
      <xdr:row>13</xdr:row>
      <xdr:rowOff>66675</xdr:rowOff>
    </xdr:from>
    <xdr:to>
      <xdr:col>6</xdr:col>
      <xdr:colOff>981075</xdr:colOff>
      <xdr:row>13</xdr:row>
      <xdr:rowOff>1228725</xdr:rowOff>
    </xdr:to>
    <xdr:pic>
      <xdr:nvPicPr>
        <xdr:cNvPr id="3159" name="Picture 87"/>
        <xdr:cNvPicPr>
          <a:picLocks noChangeAspect="1" noChangeArrowheads="1"/>
        </xdr:cNvPicPr>
      </xdr:nvPicPr>
      <xdr:blipFill>
        <a:blip r:embed="rId60" cstate="print"/>
        <a:srcRect/>
        <a:stretch>
          <a:fillRect/>
        </a:stretch>
      </xdr:blipFill>
      <xdr:spPr>
        <a:xfrm>
          <a:off x="6638925" y="15192375"/>
          <a:ext cx="933450" cy="1162050"/>
        </a:xfrm>
        <a:prstGeom prst="rect">
          <a:avLst/>
        </a:prstGeom>
        <a:noFill/>
        <a:ln w="1">
          <a:noFill/>
          <a:miter lim="800000"/>
          <a:headEnd/>
          <a:tailEnd type="none" w="med" len="med"/>
        </a:ln>
        <a:effectLst/>
      </xdr:spPr>
    </xdr:pic>
    <xdr:clientData/>
  </xdr:twoCellAnchor>
  <xdr:twoCellAnchor editAs="oneCell">
    <xdr:from>
      <xdr:col>2</xdr:col>
      <xdr:colOff>161925</xdr:colOff>
      <xdr:row>13</xdr:row>
      <xdr:rowOff>95250</xdr:rowOff>
    </xdr:from>
    <xdr:to>
      <xdr:col>2</xdr:col>
      <xdr:colOff>1028700</xdr:colOff>
      <xdr:row>13</xdr:row>
      <xdr:rowOff>1171575</xdr:rowOff>
    </xdr:to>
    <xdr:pic>
      <xdr:nvPicPr>
        <xdr:cNvPr id="3160" name="Picture 88"/>
        <xdr:cNvPicPr>
          <a:picLocks noChangeAspect="1" noChangeArrowheads="1"/>
        </xdr:cNvPicPr>
      </xdr:nvPicPr>
      <xdr:blipFill>
        <a:blip r:embed="rId61" cstate="print"/>
        <a:srcRect/>
        <a:stretch>
          <a:fillRect/>
        </a:stretch>
      </xdr:blipFill>
      <xdr:spPr>
        <a:xfrm>
          <a:off x="2028825" y="15220950"/>
          <a:ext cx="866775" cy="1076325"/>
        </a:xfrm>
        <a:prstGeom prst="rect">
          <a:avLst/>
        </a:prstGeom>
        <a:noFill/>
        <a:ln w="1">
          <a:noFill/>
          <a:miter lim="800000"/>
          <a:headEnd/>
          <a:tailEnd type="none" w="med" len="med"/>
        </a:ln>
        <a:effectLst/>
      </xdr:spPr>
    </xdr:pic>
    <xdr:clientData/>
  </xdr:twoCellAnchor>
  <xdr:twoCellAnchor editAs="oneCell">
    <xdr:from>
      <xdr:col>4</xdr:col>
      <xdr:colOff>114300</xdr:colOff>
      <xdr:row>13</xdr:row>
      <xdr:rowOff>66675</xdr:rowOff>
    </xdr:from>
    <xdr:to>
      <xdr:col>4</xdr:col>
      <xdr:colOff>1114425</xdr:colOff>
      <xdr:row>13</xdr:row>
      <xdr:rowOff>1181100</xdr:rowOff>
    </xdr:to>
    <xdr:pic>
      <xdr:nvPicPr>
        <xdr:cNvPr id="3161" name="Picture 89"/>
        <xdr:cNvPicPr>
          <a:picLocks noChangeAspect="1" noChangeArrowheads="1"/>
        </xdr:cNvPicPr>
      </xdr:nvPicPr>
      <xdr:blipFill>
        <a:blip r:embed="rId62" cstate="print"/>
        <a:srcRect/>
        <a:stretch>
          <a:fillRect/>
        </a:stretch>
      </xdr:blipFill>
      <xdr:spPr>
        <a:xfrm>
          <a:off x="4343400" y="15192375"/>
          <a:ext cx="1000125" cy="1114425"/>
        </a:xfrm>
        <a:prstGeom prst="rect">
          <a:avLst/>
        </a:prstGeom>
        <a:noFill/>
        <a:ln w="1">
          <a:noFill/>
          <a:miter lim="800000"/>
          <a:headEnd/>
          <a:tailEnd type="none" w="med" len="med"/>
        </a:ln>
        <a:effectLst/>
      </xdr:spPr>
    </xdr:pic>
    <xdr:clientData/>
  </xdr:twoCellAnchor>
  <xdr:twoCellAnchor editAs="oneCell">
    <xdr:from>
      <xdr:col>5</xdr:col>
      <xdr:colOff>200025</xdr:colOff>
      <xdr:row>13</xdr:row>
      <xdr:rowOff>85725</xdr:rowOff>
    </xdr:from>
    <xdr:to>
      <xdr:col>5</xdr:col>
      <xdr:colOff>1057275</xdr:colOff>
      <xdr:row>13</xdr:row>
      <xdr:rowOff>1171575</xdr:rowOff>
    </xdr:to>
    <xdr:pic>
      <xdr:nvPicPr>
        <xdr:cNvPr id="3162" name="Picture 90"/>
        <xdr:cNvPicPr>
          <a:picLocks noChangeAspect="1" noChangeArrowheads="1"/>
        </xdr:cNvPicPr>
      </xdr:nvPicPr>
      <xdr:blipFill>
        <a:blip r:embed="rId63" cstate="print"/>
        <a:srcRect/>
        <a:stretch>
          <a:fillRect/>
        </a:stretch>
      </xdr:blipFill>
      <xdr:spPr>
        <a:xfrm>
          <a:off x="5610225" y="15211425"/>
          <a:ext cx="857250" cy="1085850"/>
        </a:xfrm>
        <a:prstGeom prst="rect">
          <a:avLst/>
        </a:prstGeom>
        <a:noFill/>
        <a:ln w="1">
          <a:noFill/>
          <a:miter lim="800000"/>
          <a:headEnd/>
          <a:tailEnd type="none" w="med" len="med"/>
        </a:ln>
        <a:effectLst/>
      </xdr:spPr>
    </xdr:pic>
    <xdr:clientData/>
  </xdr:twoCellAnchor>
  <xdr:twoCellAnchor editAs="oneCell">
    <xdr:from>
      <xdr:col>6</xdr:col>
      <xdr:colOff>95250</xdr:colOff>
      <xdr:row>14</xdr:row>
      <xdr:rowOff>76200</xdr:rowOff>
    </xdr:from>
    <xdr:to>
      <xdr:col>6</xdr:col>
      <xdr:colOff>1076325</xdr:colOff>
      <xdr:row>14</xdr:row>
      <xdr:rowOff>1219200</xdr:rowOff>
    </xdr:to>
    <xdr:pic>
      <xdr:nvPicPr>
        <xdr:cNvPr id="3163" name="Picture 91"/>
        <xdr:cNvPicPr>
          <a:picLocks noChangeAspect="1" noChangeArrowheads="1"/>
        </xdr:cNvPicPr>
      </xdr:nvPicPr>
      <xdr:blipFill>
        <a:blip r:embed="rId64" cstate="print"/>
        <a:srcRect/>
        <a:stretch>
          <a:fillRect/>
        </a:stretch>
      </xdr:blipFill>
      <xdr:spPr>
        <a:xfrm>
          <a:off x="6686550" y="16478250"/>
          <a:ext cx="981075" cy="1143000"/>
        </a:xfrm>
        <a:prstGeom prst="rect">
          <a:avLst/>
        </a:prstGeom>
        <a:noFill/>
        <a:ln w="1">
          <a:noFill/>
          <a:miter lim="800000"/>
          <a:headEnd/>
          <a:tailEnd type="none" w="med" len="med"/>
        </a:ln>
        <a:effectLst/>
      </xdr:spPr>
    </xdr:pic>
    <xdr:clientData/>
  </xdr:twoCellAnchor>
  <xdr:twoCellAnchor editAs="oneCell">
    <xdr:from>
      <xdr:col>5</xdr:col>
      <xdr:colOff>114300</xdr:colOff>
      <xdr:row>14</xdr:row>
      <xdr:rowOff>123825</xdr:rowOff>
    </xdr:from>
    <xdr:to>
      <xdr:col>5</xdr:col>
      <xdr:colOff>1047750</xdr:colOff>
      <xdr:row>14</xdr:row>
      <xdr:rowOff>1209675</xdr:rowOff>
    </xdr:to>
    <xdr:pic>
      <xdr:nvPicPr>
        <xdr:cNvPr id="3164" name="Picture 92"/>
        <xdr:cNvPicPr>
          <a:picLocks noChangeAspect="1" noChangeArrowheads="1"/>
        </xdr:cNvPicPr>
      </xdr:nvPicPr>
      <xdr:blipFill>
        <a:blip r:embed="rId65" cstate="print"/>
        <a:srcRect/>
        <a:stretch>
          <a:fillRect/>
        </a:stretch>
      </xdr:blipFill>
      <xdr:spPr>
        <a:xfrm>
          <a:off x="5524500" y="16525875"/>
          <a:ext cx="933450" cy="1085850"/>
        </a:xfrm>
        <a:prstGeom prst="rect">
          <a:avLst/>
        </a:prstGeom>
        <a:noFill/>
        <a:ln w="1">
          <a:noFill/>
          <a:miter lim="800000"/>
          <a:headEnd/>
          <a:tailEnd type="none" w="med" len="med"/>
        </a:ln>
        <a:effectLst/>
      </xdr:spPr>
    </xdr:pic>
    <xdr:clientData/>
  </xdr:twoCellAnchor>
  <xdr:twoCellAnchor editAs="oneCell">
    <xdr:from>
      <xdr:col>4</xdr:col>
      <xdr:colOff>152400</xdr:colOff>
      <xdr:row>14</xdr:row>
      <xdr:rowOff>66675</xdr:rowOff>
    </xdr:from>
    <xdr:to>
      <xdr:col>4</xdr:col>
      <xdr:colOff>1104900</xdr:colOff>
      <xdr:row>14</xdr:row>
      <xdr:rowOff>1190625</xdr:rowOff>
    </xdr:to>
    <xdr:pic>
      <xdr:nvPicPr>
        <xdr:cNvPr id="3165" name="Picture 93"/>
        <xdr:cNvPicPr>
          <a:picLocks noChangeAspect="1" noChangeArrowheads="1"/>
        </xdr:cNvPicPr>
      </xdr:nvPicPr>
      <xdr:blipFill>
        <a:blip r:embed="rId66" cstate="print"/>
        <a:srcRect/>
        <a:stretch>
          <a:fillRect/>
        </a:stretch>
      </xdr:blipFill>
      <xdr:spPr>
        <a:xfrm>
          <a:off x="4381500" y="16468725"/>
          <a:ext cx="952500" cy="1123950"/>
        </a:xfrm>
        <a:prstGeom prst="rect">
          <a:avLst/>
        </a:prstGeom>
        <a:noFill/>
        <a:ln w="1">
          <a:noFill/>
          <a:miter lim="800000"/>
          <a:headEnd/>
          <a:tailEnd type="none" w="med" len="med"/>
        </a:ln>
        <a:effectLst/>
      </xdr:spPr>
    </xdr:pic>
    <xdr:clientData/>
  </xdr:twoCellAnchor>
  <xdr:twoCellAnchor editAs="oneCell">
    <xdr:from>
      <xdr:col>4</xdr:col>
      <xdr:colOff>76200</xdr:colOff>
      <xdr:row>15</xdr:row>
      <xdr:rowOff>123825</xdr:rowOff>
    </xdr:from>
    <xdr:to>
      <xdr:col>4</xdr:col>
      <xdr:colOff>1066800</xdr:colOff>
      <xdr:row>15</xdr:row>
      <xdr:rowOff>1133475</xdr:rowOff>
    </xdr:to>
    <xdr:pic>
      <xdr:nvPicPr>
        <xdr:cNvPr id="3166" name="Picture 94"/>
        <xdr:cNvPicPr>
          <a:picLocks noChangeAspect="1" noChangeArrowheads="1"/>
        </xdr:cNvPicPr>
      </xdr:nvPicPr>
      <xdr:blipFill>
        <a:blip r:embed="rId67" cstate="print"/>
        <a:srcRect/>
        <a:stretch>
          <a:fillRect/>
        </a:stretch>
      </xdr:blipFill>
      <xdr:spPr>
        <a:xfrm>
          <a:off x="4305300" y="17811750"/>
          <a:ext cx="990600" cy="1009650"/>
        </a:xfrm>
        <a:prstGeom prst="rect">
          <a:avLst/>
        </a:prstGeom>
        <a:noFill/>
        <a:ln w="1">
          <a:noFill/>
          <a:miter lim="800000"/>
          <a:headEnd/>
          <a:tailEnd type="none" w="med" len="med"/>
        </a:ln>
        <a:effectLst/>
      </xdr:spPr>
    </xdr:pic>
    <xdr:clientData/>
  </xdr:twoCellAnchor>
  <xdr:twoCellAnchor editAs="oneCell">
    <xdr:from>
      <xdr:col>5</xdr:col>
      <xdr:colOff>161925</xdr:colOff>
      <xdr:row>15</xdr:row>
      <xdr:rowOff>114300</xdr:rowOff>
    </xdr:from>
    <xdr:to>
      <xdr:col>5</xdr:col>
      <xdr:colOff>1085850</xdr:colOff>
      <xdr:row>15</xdr:row>
      <xdr:rowOff>1181100</xdr:rowOff>
    </xdr:to>
    <xdr:pic>
      <xdr:nvPicPr>
        <xdr:cNvPr id="3167" name="Picture 95"/>
        <xdr:cNvPicPr>
          <a:picLocks noChangeAspect="1" noChangeArrowheads="1"/>
        </xdr:cNvPicPr>
      </xdr:nvPicPr>
      <xdr:blipFill>
        <a:blip r:embed="rId68" cstate="print"/>
        <a:srcRect/>
        <a:stretch>
          <a:fillRect/>
        </a:stretch>
      </xdr:blipFill>
      <xdr:spPr>
        <a:xfrm>
          <a:off x="5572125" y="17802225"/>
          <a:ext cx="923925" cy="1066800"/>
        </a:xfrm>
        <a:prstGeom prst="rect">
          <a:avLst/>
        </a:prstGeom>
        <a:noFill/>
        <a:ln w="1">
          <a:noFill/>
          <a:miter lim="800000"/>
          <a:headEnd/>
          <a:tailEnd type="none" w="med" len="med"/>
        </a:ln>
        <a:effectLst/>
      </xdr:spPr>
    </xdr:pic>
    <xdr:clientData/>
  </xdr:twoCellAnchor>
  <xdr:twoCellAnchor editAs="oneCell">
    <xdr:from>
      <xdr:col>3</xdr:col>
      <xdr:colOff>171450</xdr:colOff>
      <xdr:row>15</xdr:row>
      <xdr:rowOff>171450</xdr:rowOff>
    </xdr:from>
    <xdr:to>
      <xdr:col>3</xdr:col>
      <xdr:colOff>1076325</xdr:colOff>
      <xdr:row>15</xdr:row>
      <xdr:rowOff>1152525</xdr:rowOff>
    </xdr:to>
    <xdr:pic>
      <xdr:nvPicPr>
        <xdr:cNvPr id="3168" name="Picture 96"/>
        <xdr:cNvPicPr>
          <a:picLocks noChangeAspect="1" noChangeArrowheads="1"/>
        </xdr:cNvPicPr>
      </xdr:nvPicPr>
      <xdr:blipFill>
        <a:blip r:embed="rId69" cstate="print"/>
        <a:srcRect/>
        <a:stretch>
          <a:fillRect/>
        </a:stretch>
      </xdr:blipFill>
      <xdr:spPr>
        <a:xfrm>
          <a:off x="3219450" y="17859375"/>
          <a:ext cx="904875" cy="981075"/>
        </a:xfrm>
        <a:prstGeom prst="rect">
          <a:avLst/>
        </a:prstGeom>
        <a:noFill/>
        <a:ln w="1">
          <a:noFill/>
          <a:miter lim="800000"/>
          <a:headEnd/>
          <a:tailEnd type="none" w="med" len="med"/>
        </a:ln>
        <a:effectLst/>
      </xdr:spPr>
    </xdr:pic>
    <xdr:clientData/>
  </xdr:twoCellAnchor>
  <xdr:twoCellAnchor editAs="oneCell">
    <xdr:from>
      <xdr:col>5</xdr:col>
      <xdr:colOff>142875</xdr:colOff>
      <xdr:row>16</xdr:row>
      <xdr:rowOff>114300</xdr:rowOff>
    </xdr:from>
    <xdr:to>
      <xdr:col>5</xdr:col>
      <xdr:colOff>1047750</xdr:colOff>
      <xdr:row>16</xdr:row>
      <xdr:rowOff>1143000</xdr:rowOff>
    </xdr:to>
    <xdr:pic>
      <xdr:nvPicPr>
        <xdr:cNvPr id="3171" name="Picture 99"/>
        <xdr:cNvPicPr>
          <a:picLocks noChangeAspect="1" noChangeArrowheads="1"/>
        </xdr:cNvPicPr>
      </xdr:nvPicPr>
      <xdr:blipFill>
        <a:blip r:embed="rId70" cstate="print"/>
        <a:srcRect/>
        <a:stretch>
          <a:fillRect/>
        </a:stretch>
      </xdr:blipFill>
      <xdr:spPr>
        <a:xfrm>
          <a:off x="5553075" y="19078575"/>
          <a:ext cx="904875" cy="1028700"/>
        </a:xfrm>
        <a:prstGeom prst="rect">
          <a:avLst/>
        </a:prstGeom>
        <a:noFill/>
        <a:ln w="1">
          <a:noFill/>
          <a:miter lim="800000"/>
          <a:headEnd/>
          <a:tailEnd type="none" w="med" len="med"/>
        </a:ln>
        <a:effectLst/>
      </xdr:spPr>
    </xdr:pic>
    <xdr:clientData/>
  </xdr:twoCellAnchor>
  <xdr:twoCellAnchor editAs="oneCell">
    <xdr:from>
      <xdr:col>7</xdr:col>
      <xdr:colOff>114300</xdr:colOff>
      <xdr:row>16</xdr:row>
      <xdr:rowOff>152400</xdr:rowOff>
    </xdr:from>
    <xdr:to>
      <xdr:col>7</xdr:col>
      <xdr:colOff>1104900</xdr:colOff>
      <xdr:row>16</xdr:row>
      <xdr:rowOff>1152525</xdr:rowOff>
    </xdr:to>
    <xdr:pic>
      <xdr:nvPicPr>
        <xdr:cNvPr id="3172" name="Picture 100"/>
        <xdr:cNvPicPr>
          <a:picLocks noChangeAspect="1" noChangeArrowheads="1"/>
        </xdr:cNvPicPr>
      </xdr:nvPicPr>
      <xdr:blipFill>
        <a:blip r:embed="rId71" cstate="print"/>
        <a:srcRect/>
        <a:stretch>
          <a:fillRect/>
        </a:stretch>
      </xdr:blipFill>
      <xdr:spPr>
        <a:xfrm>
          <a:off x="7886700" y="19116675"/>
          <a:ext cx="990600" cy="1000125"/>
        </a:xfrm>
        <a:prstGeom prst="rect">
          <a:avLst/>
        </a:prstGeom>
        <a:noFill/>
        <a:ln w="1">
          <a:noFill/>
          <a:miter lim="800000"/>
          <a:headEnd/>
          <a:tailEnd type="none" w="med" len="med"/>
        </a:ln>
        <a:effectLst/>
      </xdr:spPr>
    </xdr:pic>
    <xdr:clientData/>
  </xdr:twoCellAnchor>
  <xdr:twoCellAnchor editAs="oneCell">
    <xdr:from>
      <xdr:col>3</xdr:col>
      <xdr:colOff>85725</xdr:colOff>
      <xdr:row>25</xdr:row>
      <xdr:rowOff>57150</xdr:rowOff>
    </xdr:from>
    <xdr:to>
      <xdr:col>3</xdr:col>
      <xdr:colOff>1133475</xdr:colOff>
      <xdr:row>25</xdr:row>
      <xdr:rowOff>1162050</xdr:rowOff>
    </xdr:to>
    <xdr:pic>
      <xdr:nvPicPr>
        <xdr:cNvPr id="3174" name="Picture 102"/>
        <xdr:cNvPicPr>
          <a:picLocks noChangeAspect="1" noChangeArrowheads="1"/>
        </xdr:cNvPicPr>
      </xdr:nvPicPr>
      <xdr:blipFill>
        <a:blip r:embed="rId72" cstate="print"/>
        <a:srcRect/>
        <a:stretch>
          <a:fillRect/>
        </a:stretch>
      </xdr:blipFill>
      <xdr:spPr>
        <a:xfrm>
          <a:off x="3133725" y="30413325"/>
          <a:ext cx="1047750" cy="1104900"/>
        </a:xfrm>
        <a:prstGeom prst="rect">
          <a:avLst/>
        </a:prstGeom>
        <a:noFill/>
        <a:ln w="1">
          <a:noFill/>
          <a:miter lim="800000"/>
          <a:headEnd/>
          <a:tailEnd type="none" w="med" len="med"/>
        </a:ln>
        <a:effectLst/>
      </xdr:spPr>
    </xdr:pic>
    <xdr:clientData/>
  </xdr:twoCellAnchor>
  <xdr:twoCellAnchor editAs="oneCell">
    <xdr:from>
      <xdr:col>2</xdr:col>
      <xdr:colOff>114300</xdr:colOff>
      <xdr:row>16</xdr:row>
      <xdr:rowOff>161925</xdr:rowOff>
    </xdr:from>
    <xdr:to>
      <xdr:col>2</xdr:col>
      <xdr:colOff>1133475</xdr:colOff>
      <xdr:row>16</xdr:row>
      <xdr:rowOff>1133475</xdr:rowOff>
    </xdr:to>
    <xdr:pic>
      <xdr:nvPicPr>
        <xdr:cNvPr id="3175" name="Picture 103"/>
        <xdr:cNvPicPr>
          <a:picLocks noChangeAspect="1" noChangeArrowheads="1"/>
        </xdr:cNvPicPr>
      </xdr:nvPicPr>
      <xdr:blipFill>
        <a:blip r:embed="rId73" cstate="print"/>
        <a:srcRect/>
        <a:stretch>
          <a:fillRect/>
        </a:stretch>
      </xdr:blipFill>
      <xdr:spPr>
        <a:xfrm>
          <a:off x="1981200" y="19126200"/>
          <a:ext cx="1019175" cy="971550"/>
        </a:xfrm>
        <a:prstGeom prst="rect">
          <a:avLst/>
        </a:prstGeom>
        <a:noFill/>
        <a:ln w="1">
          <a:noFill/>
          <a:miter lim="800000"/>
          <a:headEnd/>
          <a:tailEnd type="none" w="med" len="med"/>
        </a:ln>
        <a:effectLst/>
      </xdr:spPr>
    </xdr:pic>
    <xdr:clientData/>
  </xdr:twoCellAnchor>
  <xdr:twoCellAnchor editAs="oneCell">
    <xdr:from>
      <xdr:col>2</xdr:col>
      <xdr:colOff>152400</xdr:colOff>
      <xdr:row>17</xdr:row>
      <xdr:rowOff>47625</xdr:rowOff>
    </xdr:from>
    <xdr:to>
      <xdr:col>2</xdr:col>
      <xdr:colOff>1047750</xdr:colOff>
      <xdr:row>17</xdr:row>
      <xdr:rowOff>1171575</xdr:rowOff>
    </xdr:to>
    <xdr:pic>
      <xdr:nvPicPr>
        <xdr:cNvPr id="3176" name="Picture 104"/>
        <xdr:cNvPicPr>
          <a:picLocks noChangeAspect="1" noChangeArrowheads="1"/>
        </xdr:cNvPicPr>
      </xdr:nvPicPr>
      <xdr:blipFill>
        <a:blip r:embed="rId74" cstate="print"/>
        <a:srcRect/>
        <a:stretch>
          <a:fillRect/>
        </a:stretch>
      </xdr:blipFill>
      <xdr:spPr>
        <a:xfrm>
          <a:off x="2019300" y="20288250"/>
          <a:ext cx="895350" cy="1123950"/>
        </a:xfrm>
        <a:prstGeom prst="rect">
          <a:avLst/>
        </a:prstGeom>
        <a:noFill/>
        <a:ln w="1">
          <a:noFill/>
          <a:miter lim="800000"/>
          <a:headEnd/>
          <a:tailEnd type="none" w="med" len="med"/>
        </a:ln>
        <a:effectLst/>
      </xdr:spPr>
    </xdr:pic>
    <xdr:clientData/>
  </xdr:twoCellAnchor>
  <xdr:twoCellAnchor editAs="oneCell">
    <xdr:from>
      <xdr:col>3</xdr:col>
      <xdr:colOff>114300</xdr:colOff>
      <xdr:row>17</xdr:row>
      <xdr:rowOff>47625</xdr:rowOff>
    </xdr:from>
    <xdr:to>
      <xdr:col>3</xdr:col>
      <xdr:colOff>1057275</xdr:colOff>
      <xdr:row>17</xdr:row>
      <xdr:rowOff>1209675</xdr:rowOff>
    </xdr:to>
    <xdr:pic>
      <xdr:nvPicPr>
        <xdr:cNvPr id="3177" name="Picture 105"/>
        <xdr:cNvPicPr>
          <a:picLocks noChangeAspect="1" noChangeArrowheads="1"/>
        </xdr:cNvPicPr>
      </xdr:nvPicPr>
      <xdr:blipFill>
        <a:blip r:embed="rId75" cstate="print"/>
        <a:srcRect/>
        <a:stretch>
          <a:fillRect/>
        </a:stretch>
      </xdr:blipFill>
      <xdr:spPr>
        <a:xfrm>
          <a:off x="3162300" y="20288250"/>
          <a:ext cx="942975" cy="1162050"/>
        </a:xfrm>
        <a:prstGeom prst="rect">
          <a:avLst/>
        </a:prstGeom>
        <a:noFill/>
        <a:ln w="1">
          <a:noFill/>
          <a:miter lim="800000"/>
          <a:headEnd/>
          <a:tailEnd type="none" w="med" len="med"/>
        </a:ln>
        <a:effectLst/>
      </xdr:spPr>
    </xdr:pic>
    <xdr:clientData/>
  </xdr:twoCellAnchor>
  <xdr:twoCellAnchor editAs="oneCell">
    <xdr:from>
      <xdr:col>4</xdr:col>
      <xdr:colOff>171450</xdr:colOff>
      <xdr:row>17</xdr:row>
      <xdr:rowOff>85725</xdr:rowOff>
    </xdr:from>
    <xdr:to>
      <xdr:col>4</xdr:col>
      <xdr:colOff>1104900</xdr:colOff>
      <xdr:row>17</xdr:row>
      <xdr:rowOff>1219200</xdr:rowOff>
    </xdr:to>
    <xdr:pic>
      <xdr:nvPicPr>
        <xdr:cNvPr id="3178" name="Picture 106"/>
        <xdr:cNvPicPr>
          <a:picLocks noChangeAspect="1" noChangeArrowheads="1"/>
        </xdr:cNvPicPr>
      </xdr:nvPicPr>
      <xdr:blipFill>
        <a:blip r:embed="rId76" cstate="print"/>
        <a:srcRect/>
        <a:stretch>
          <a:fillRect/>
        </a:stretch>
      </xdr:blipFill>
      <xdr:spPr>
        <a:xfrm>
          <a:off x="4400550" y="20326350"/>
          <a:ext cx="933450" cy="1133475"/>
        </a:xfrm>
        <a:prstGeom prst="rect">
          <a:avLst/>
        </a:prstGeom>
        <a:noFill/>
        <a:ln w="1">
          <a:noFill/>
          <a:miter lim="800000"/>
          <a:headEnd/>
          <a:tailEnd type="none" w="med" len="med"/>
        </a:ln>
        <a:effectLst/>
      </xdr:spPr>
    </xdr:pic>
    <xdr:clientData/>
  </xdr:twoCellAnchor>
  <xdr:twoCellAnchor editAs="oneCell">
    <xdr:from>
      <xdr:col>6</xdr:col>
      <xdr:colOff>228600</xdr:colOff>
      <xdr:row>17</xdr:row>
      <xdr:rowOff>47625</xdr:rowOff>
    </xdr:from>
    <xdr:to>
      <xdr:col>6</xdr:col>
      <xdr:colOff>1095375</xdr:colOff>
      <xdr:row>17</xdr:row>
      <xdr:rowOff>1238250</xdr:rowOff>
    </xdr:to>
    <xdr:pic>
      <xdr:nvPicPr>
        <xdr:cNvPr id="3179" name="Picture 107"/>
        <xdr:cNvPicPr>
          <a:picLocks noChangeAspect="1" noChangeArrowheads="1"/>
        </xdr:cNvPicPr>
      </xdr:nvPicPr>
      <xdr:blipFill>
        <a:blip r:embed="rId77" cstate="print"/>
        <a:srcRect/>
        <a:stretch>
          <a:fillRect/>
        </a:stretch>
      </xdr:blipFill>
      <xdr:spPr>
        <a:xfrm>
          <a:off x="6819900" y="20288250"/>
          <a:ext cx="866775" cy="1190625"/>
        </a:xfrm>
        <a:prstGeom prst="rect">
          <a:avLst/>
        </a:prstGeom>
        <a:noFill/>
        <a:ln w="1">
          <a:noFill/>
          <a:miter lim="800000"/>
          <a:headEnd/>
          <a:tailEnd type="none" w="med" len="med"/>
        </a:ln>
        <a:effectLst/>
      </xdr:spPr>
    </xdr:pic>
    <xdr:clientData/>
  </xdr:twoCellAnchor>
  <xdr:twoCellAnchor editAs="oneCell">
    <xdr:from>
      <xdr:col>2</xdr:col>
      <xdr:colOff>142875</xdr:colOff>
      <xdr:row>18</xdr:row>
      <xdr:rowOff>114300</xdr:rowOff>
    </xdr:from>
    <xdr:to>
      <xdr:col>2</xdr:col>
      <xdr:colOff>1085850</xdr:colOff>
      <xdr:row>18</xdr:row>
      <xdr:rowOff>1133475</xdr:rowOff>
    </xdr:to>
    <xdr:pic>
      <xdr:nvPicPr>
        <xdr:cNvPr id="3180" name="Picture 108"/>
        <xdr:cNvPicPr>
          <a:picLocks noChangeAspect="1" noChangeArrowheads="1"/>
        </xdr:cNvPicPr>
      </xdr:nvPicPr>
      <xdr:blipFill>
        <a:blip r:embed="rId78" cstate="print"/>
        <a:srcRect/>
        <a:stretch>
          <a:fillRect/>
        </a:stretch>
      </xdr:blipFill>
      <xdr:spPr>
        <a:xfrm>
          <a:off x="2009775" y="21621750"/>
          <a:ext cx="942975" cy="1019175"/>
        </a:xfrm>
        <a:prstGeom prst="rect">
          <a:avLst/>
        </a:prstGeom>
        <a:noFill/>
        <a:ln w="1">
          <a:noFill/>
          <a:miter lim="800000"/>
          <a:headEnd/>
          <a:tailEnd type="none" w="med" len="med"/>
        </a:ln>
        <a:effectLst/>
      </xdr:spPr>
    </xdr:pic>
    <xdr:clientData/>
  </xdr:twoCellAnchor>
  <xdr:twoCellAnchor editAs="oneCell">
    <xdr:from>
      <xdr:col>3</xdr:col>
      <xdr:colOff>123825</xdr:colOff>
      <xdr:row>18</xdr:row>
      <xdr:rowOff>57150</xdr:rowOff>
    </xdr:from>
    <xdr:to>
      <xdr:col>3</xdr:col>
      <xdr:colOff>1047750</xdr:colOff>
      <xdr:row>18</xdr:row>
      <xdr:rowOff>1114425</xdr:rowOff>
    </xdr:to>
    <xdr:pic>
      <xdr:nvPicPr>
        <xdr:cNvPr id="3181" name="Picture 109"/>
        <xdr:cNvPicPr>
          <a:picLocks noChangeAspect="1" noChangeArrowheads="1"/>
        </xdr:cNvPicPr>
      </xdr:nvPicPr>
      <xdr:blipFill>
        <a:blip r:embed="rId79" cstate="print"/>
        <a:srcRect/>
        <a:stretch>
          <a:fillRect/>
        </a:stretch>
      </xdr:blipFill>
      <xdr:spPr>
        <a:xfrm>
          <a:off x="3171825" y="21564600"/>
          <a:ext cx="923925" cy="1057275"/>
        </a:xfrm>
        <a:prstGeom prst="rect">
          <a:avLst/>
        </a:prstGeom>
        <a:noFill/>
        <a:ln w="1">
          <a:noFill/>
          <a:miter lim="800000"/>
          <a:headEnd/>
          <a:tailEnd type="none" w="med" len="med"/>
        </a:ln>
        <a:effectLst/>
      </xdr:spPr>
    </xdr:pic>
    <xdr:clientData/>
  </xdr:twoCellAnchor>
  <xdr:twoCellAnchor editAs="oneCell">
    <xdr:from>
      <xdr:col>4</xdr:col>
      <xdr:colOff>85725</xdr:colOff>
      <xdr:row>18</xdr:row>
      <xdr:rowOff>76200</xdr:rowOff>
    </xdr:from>
    <xdr:to>
      <xdr:col>4</xdr:col>
      <xdr:colOff>1104900</xdr:colOff>
      <xdr:row>18</xdr:row>
      <xdr:rowOff>1247775</xdr:rowOff>
    </xdr:to>
    <xdr:pic>
      <xdr:nvPicPr>
        <xdr:cNvPr id="3182" name="Picture 110"/>
        <xdr:cNvPicPr>
          <a:picLocks noChangeAspect="1" noChangeArrowheads="1"/>
        </xdr:cNvPicPr>
      </xdr:nvPicPr>
      <xdr:blipFill>
        <a:blip r:embed="rId80" cstate="print"/>
        <a:srcRect/>
        <a:stretch>
          <a:fillRect/>
        </a:stretch>
      </xdr:blipFill>
      <xdr:spPr>
        <a:xfrm>
          <a:off x="4314825" y="21583650"/>
          <a:ext cx="1019175" cy="1171575"/>
        </a:xfrm>
        <a:prstGeom prst="rect">
          <a:avLst/>
        </a:prstGeom>
        <a:noFill/>
        <a:ln w="1">
          <a:noFill/>
          <a:miter lim="800000"/>
          <a:headEnd/>
          <a:tailEnd type="none" w="med" len="med"/>
        </a:ln>
        <a:effectLst/>
      </xdr:spPr>
    </xdr:pic>
    <xdr:clientData/>
  </xdr:twoCellAnchor>
  <xdr:twoCellAnchor editAs="oneCell">
    <xdr:from>
      <xdr:col>5</xdr:col>
      <xdr:colOff>47625</xdr:colOff>
      <xdr:row>18</xdr:row>
      <xdr:rowOff>76200</xdr:rowOff>
    </xdr:from>
    <xdr:to>
      <xdr:col>5</xdr:col>
      <xdr:colOff>1057275</xdr:colOff>
      <xdr:row>18</xdr:row>
      <xdr:rowOff>1200150</xdr:rowOff>
    </xdr:to>
    <xdr:pic>
      <xdr:nvPicPr>
        <xdr:cNvPr id="3183" name="Picture 111"/>
        <xdr:cNvPicPr>
          <a:picLocks noChangeAspect="1" noChangeArrowheads="1"/>
        </xdr:cNvPicPr>
      </xdr:nvPicPr>
      <xdr:blipFill>
        <a:blip r:embed="rId81" cstate="print"/>
        <a:srcRect/>
        <a:stretch>
          <a:fillRect/>
        </a:stretch>
      </xdr:blipFill>
      <xdr:spPr>
        <a:xfrm>
          <a:off x="5457825" y="21583650"/>
          <a:ext cx="1009650" cy="1123950"/>
        </a:xfrm>
        <a:prstGeom prst="rect">
          <a:avLst/>
        </a:prstGeom>
        <a:noFill/>
        <a:ln w="1">
          <a:noFill/>
          <a:miter lim="800000"/>
          <a:headEnd/>
          <a:tailEnd type="none" w="med" len="med"/>
        </a:ln>
        <a:effectLst/>
      </xdr:spPr>
    </xdr:pic>
    <xdr:clientData/>
  </xdr:twoCellAnchor>
  <xdr:twoCellAnchor editAs="oneCell">
    <xdr:from>
      <xdr:col>6</xdr:col>
      <xdr:colOff>66675</xdr:colOff>
      <xdr:row>18</xdr:row>
      <xdr:rowOff>66675</xdr:rowOff>
    </xdr:from>
    <xdr:to>
      <xdr:col>6</xdr:col>
      <xdr:colOff>1000125</xdr:colOff>
      <xdr:row>18</xdr:row>
      <xdr:rowOff>1190625</xdr:rowOff>
    </xdr:to>
    <xdr:pic>
      <xdr:nvPicPr>
        <xdr:cNvPr id="3184" name="Picture 112"/>
        <xdr:cNvPicPr>
          <a:picLocks noChangeAspect="1" noChangeArrowheads="1"/>
        </xdr:cNvPicPr>
      </xdr:nvPicPr>
      <xdr:blipFill>
        <a:blip r:embed="rId82" cstate="print"/>
        <a:srcRect/>
        <a:stretch>
          <a:fillRect/>
        </a:stretch>
      </xdr:blipFill>
      <xdr:spPr>
        <a:xfrm>
          <a:off x="6657975" y="21574125"/>
          <a:ext cx="933450" cy="1123950"/>
        </a:xfrm>
        <a:prstGeom prst="rect">
          <a:avLst/>
        </a:prstGeom>
        <a:noFill/>
        <a:ln w="1">
          <a:noFill/>
          <a:miter lim="800000"/>
          <a:headEnd/>
          <a:tailEnd type="none" w="med" len="med"/>
        </a:ln>
        <a:effectLst/>
      </xdr:spPr>
    </xdr:pic>
    <xdr:clientData/>
  </xdr:twoCellAnchor>
  <xdr:twoCellAnchor editAs="oneCell">
    <xdr:from>
      <xdr:col>2</xdr:col>
      <xdr:colOff>123825</xdr:colOff>
      <xdr:row>19</xdr:row>
      <xdr:rowOff>57150</xdr:rowOff>
    </xdr:from>
    <xdr:to>
      <xdr:col>2</xdr:col>
      <xdr:colOff>1038225</xdr:colOff>
      <xdr:row>19</xdr:row>
      <xdr:rowOff>1200150</xdr:rowOff>
    </xdr:to>
    <xdr:pic>
      <xdr:nvPicPr>
        <xdr:cNvPr id="3185" name="Picture 113"/>
        <xdr:cNvPicPr>
          <a:picLocks noChangeAspect="1" noChangeArrowheads="1"/>
        </xdr:cNvPicPr>
      </xdr:nvPicPr>
      <xdr:blipFill>
        <a:blip r:embed="rId83" cstate="print"/>
        <a:srcRect/>
        <a:stretch>
          <a:fillRect/>
        </a:stretch>
      </xdr:blipFill>
      <xdr:spPr>
        <a:xfrm>
          <a:off x="1990725" y="22831425"/>
          <a:ext cx="914400" cy="1143000"/>
        </a:xfrm>
        <a:prstGeom prst="rect">
          <a:avLst/>
        </a:prstGeom>
        <a:noFill/>
        <a:ln w="1">
          <a:noFill/>
          <a:miter lim="800000"/>
          <a:headEnd/>
          <a:tailEnd type="none" w="med" len="med"/>
        </a:ln>
        <a:effectLst/>
      </xdr:spPr>
    </xdr:pic>
    <xdr:clientData/>
  </xdr:twoCellAnchor>
  <xdr:twoCellAnchor editAs="oneCell">
    <xdr:from>
      <xdr:col>4</xdr:col>
      <xdr:colOff>190500</xdr:colOff>
      <xdr:row>19</xdr:row>
      <xdr:rowOff>76200</xdr:rowOff>
    </xdr:from>
    <xdr:to>
      <xdr:col>4</xdr:col>
      <xdr:colOff>1104900</xdr:colOff>
      <xdr:row>19</xdr:row>
      <xdr:rowOff>1238250</xdr:rowOff>
    </xdr:to>
    <xdr:pic>
      <xdr:nvPicPr>
        <xdr:cNvPr id="3186" name="Picture 114"/>
        <xdr:cNvPicPr>
          <a:picLocks noChangeAspect="1" noChangeArrowheads="1"/>
        </xdr:cNvPicPr>
      </xdr:nvPicPr>
      <xdr:blipFill>
        <a:blip r:embed="rId84" cstate="print"/>
        <a:srcRect/>
        <a:stretch>
          <a:fillRect/>
        </a:stretch>
      </xdr:blipFill>
      <xdr:spPr>
        <a:xfrm>
          <a:off x="4419600" y="22850475"/>
          <a:ext cx="914400" cy="1162050"/>
        </a:xfrm>
        <a:prstGeom prst="rect">
          <a:avLst/>
        </a:prstGeom>
        <a:noFill/>
        <a:ln w="1">
          <a:noFill/>
          <a:miter lim="800000"/>
          <a:headEnd/>
          <a:tailEnd type="none" w="med" len="med"/>
        </a:ln>
        <a:effectLst/>
      </xdr:spPr>
    </xdr:pic>
    <xdr:clientData/>
  </xdr:twoCellAnchor>
  <xdr:twoCellAnchor editAs="oneCell">
    <xdr:from>
      <xdr:col>4</xdr:col>
      <xdr:colOff>57150</xdr:colOff>
      <xdr:row>20</xdr:row>
      <xdr:rowOff>95250</xdr:rowOff>
    </xdr:from>
    <xdr:to>
      <xdr:col>4</xdr:col>
      <xdr:colOff>1028700</xdr:colOff>
      <xdr:row>20</xdr:row>
      <xdr:rowOff>1238250</xdr:rowOff>
    </xdr:to>
    <xdr:pic>
      <xdr:nvPicPr>
        <xdr:cNvPr id="3187" name="Picture 115"/>
        <xdr:cNvPicPr>
          <a:picLocks noChangeAspect="1" noChangeArrowheads="1"/>
        </xdr:cNvPicPr>
      </xdr:nvPicPr>
      <xdr:blipFill>
        <a:blip r:embed="rId85" cstate="print"/>
        <a:srcRect/>
        <a:stretch>
          <a:fillRect/>
        </a:stretch>
      </xdr:blipFill>
      <xdr:spPr>
        <a:xfrm>
          <a:off x="4286250" y="24155400"/>
          <a:ext cx="971550" cy="1143000"/>
        </a:xfrm>
        <a:prstGeom prst="rect">
          <a:avLst/>
        </a:prstGeom>
        <a:noFill/>
        <a:ln w="1">
          <a:noFill/>
          <a:miter lim="800000"/>
          <a:headEnd/>
          <a:tailEnd type="none" w="med" len="med"/>
        </a:ln>
        <a:effectLst/>
      </xdr:spPr>
    </xdr:pic>
    <xdr:clientData/>
  </xdr:twoCellAnchor>
  <xdr:twoCellAnchor editAs="oneCell">
    <xdr:from>
      <xdr:col>5</xdr:col>
      <xdr:colOff>133350</xdr:colOff>
      <xdr:row>20</xdr:row>
      <xdr:rowOff>28575</xdr:rowOff>
    </xdr:from>
    <xdr:to>
      <xdr:col>5</xdr:col>
      <xdr:colOff>1019175</xdr:colOff>
      <xdr:row>20</xdr:row>
      <xdr:rowOff>1190625</xdr:rowOff>
    </xdr:to>
    <xdr:pic>
      <xdr:nvPicPr>
        <xdr:cNvPr id="3188" name="Picture 116"/>
        <xdr:cNvPicPr>
          <a:picLocks noChangeAspect="1" noChangeArrowheads="1"/>
        </xdr:cNvPicPr>
      </xdr:nvPicPr>
      <xdr:blipFill>
        <a:blip r:embed="rId86" cstate="print"/>
        <a:srcRect/>
        <a:stretch>
          <a:fillRect/>
        </a:stretch>
      </xdr:blipFill>
      <xdr:spPr>
        <a:xfrm>
          <a:off x="5543550" y="24088725"/>
          <a:ext cx="885825" cy="1162050"/>
        </a:xfrm>
        <a:prstGeom prst="rect">
          <a:avLst/>
        </a:prstGeom>
        <a:noFill/>
        <a:ln w="1">
          <a:noFill/>
          <a:miter lim="800000"/>
          <a:headEnd/>
          <a:tailEnd type="none" w="med" len="med"/>
        </a:ln>
        <a:effectLst/>
      </xdr:spPr>
    </xdr:pic>
    <xdr:clientData/>
  </xdr:twoCellAnchor>
  <xdr:twoCellAnchor editAs="oneCell">
    <xdr:from>
      <xdr:col>2</xdr:col>
      <xdr:colOff>123825</xdr:colOff>
      <xdr:row>20</xdr:row>
      <xdr:rowOff>38100</xdr:rowOff>
    </xdr:from>
    <xdr:to>
      <xdr:col>2</xdr:col>
      <xdr:colOff>1019175</xdr:colOff>
      <xdr:row>20</xdr:row>
      <xdr:rowOff>1200150</xdr:rowOff>
    </xdr:to>
    <xdr:pic>
      <xdr:nvPicPr>
        <xdr:cNvPr id="3189" name="Picture 117"/>
        <xdr:cNvPicPr>
          <a:picLocks noChangeAspect="1" noChangeArrowheads="1"/>
        </xdr:cNvPicPr>
      </xdr:nvPicPr>
      <xdr:blipFill>
        <a:blip r:embed="rId87" cstate="print"/>
        <a:srcRect/>
        <a:stretch>
          <a:fillRect/>
        </a:stretch>
      </xdr:blipFill>
      <xdr:spPr>
        <a:xfrm>
          <a:off x="1990725" y="24098250"/>
          <a:ext cx="895350" cy="1162050"/>
        </a:xfrm>
        <a:prstGeom prst="rect">
          <a:avLst/>
        </a:prstGeom>
        <a:noFill/>
        <a:ln w="1">
          <a:noFill/>
          <a:miter lim="800000"/>
          <a:headEnd/>
          <a:tailEnd type="none" w="med" len="med"/>
        </a:ln>
        <a:effectLst/>
      </xdr:spPr>
    </xdr:pic>
    <xdr:clientData/>
  </xdr:twoCellAnchor>
  <xdr:twoCellAnchor editAs="oneCell">
    <xdr:from>
      <xdr:col>2</xdr:col>
      <xdr:colOff>104775</xdr:colOff>
      <xdr:row>21</xdr:row>
      <xdr:rowOff>104775</xdr:rowOff>
    </xdr:from>
    <xdr:to>
      <xdr:col>2</xdr:col>
      <xdr:colOff>1047750</xdr:colOff>
      <xdr:row>21</xdr:row>
      <xdr:rowOff>1228725</xdr:rowOff>
    </xdr:to>
    <xdr:pic>
      <xdr:nvPicPr>
        <xdr:cNvPr id="3190" name="Picture 118"/>
        <xdr:cNvPicPr>
          <a:picLocks noChangeAspect="1" noChangeArrowheads="1"/>
        </xdr:cNvPicPr>
      </xdr:nvPicPr>
      <xdr:blipFill>
        <a:blip r:embed="rId88" cstate="print"/>
        <a:srcRect/>
        <a:stretch>
          <a:fillRect/>
        </a:stretch>
      </xdr:blipFill>
      <xdr:spPr>
        <a:xfrm>
          <a:off x="1971675" y="25469850"/>
          <a:ext cx="942975" cy="1123950"/>
        </a:xfrm>
        <a:prstGeom prst="rect">
          <a:avLst/>
        </a:prstGeom>
        <a:noFill/>
        <a:ln w="1">
          <a:noFill/>
          <a:miter lim="800000"/>
          <a:headEnd/>
          <a:tailEnd type="none" w="med" len="med"/>
        </a:ln>
        <a:effectLst/>
      </xdr:spPr>
    </xdr:pic>
    <xdr:clientData/>
  </xdr:twoCellAnchor>
  <xdr:twoCellAnchor editAs="oneCell">
    <xdr:from>
      <xdr:col>5</xdr:col>
      <xdr:colOff>142875</xdr:colOff>
      <xdr:row>21</xdr:row>
      <xdr:rowOff>76200</xdr:rowOff>
    </xdr:from>
    <xdr:to>
      <xdr:col>5</xdr:col>
      <xdr:colOff>1047750</xdr:colOff>
      <xdr:row>21</xdr:row>
      <xdr:rowOff>1219200</xdr:rowOff>
    </xdr:to>
    <xdr:pic>
      <xdr:nvPicPr>
        <xdr:cNvPr id="3191" name="Picture 119"/>
        <xdr:cNvPicPr>
          <a:picLocks noChangeAspect="1" noChangeArrowheads="1"/>
        </xdr:cNvPicPr>
      </xdr:nvPicPr>
      <xdr:blipFill>
        <a:blip r:embed="rId89" cstate="print"/>
        <a:srcRect/>
        <a:stretch>
          <a:fillRect/>
        </a:stretch>
      </xdr:blipFill>
      <xdr:spPr>
        <a:xfrm>
          <a:off x="5553075" y="25441275"/>
          <a:ext cx="904875" cy="1143000"/>
        </a:xfrm>
        <a:prstGeom prst="rect">
          <a:avLst/>
        </a:prstGeom>
        <a:noFill/>
        <a:ln w="1">
          <a:noFill/>
          <a:miter lim="800000"/>
          <a:headEnd/>
          <a:tailEnd type="none" w="med" len="med"/>
        </a:ln>
        <a:effectLst/>
      </xdr:spPr>
    </xdr:pic>
    <xdr:clientData/>
  </xdr:twoCellAnchor>
  <xdr:twoCellAnchor editAs="oneCell">
    <xdr:from>
      <xdr:col>4</xdr:col>
      <xdr:colOff>85725</xdr:colOff>
      <xdr:row>21</xdr:row>
      <xdr:rowOff>57150</xdr:rowOff>
    </xdr:from>
    <xdr:to>
      <xdr:col>4</xdr:col>
      <xdr:colOff>1057275</xdr:colOff>
      <xdr:row>21</xdr:row>
      <xdr:rowOff>1238250</xdr:rowOff>
    </xdr:to>
    <xdr:pic>
      <xdr:nvPicPr>
        <xdr:cNvPr id="3192" name="Picture 120"/>
        <xdr:cNvPicPr>
          <a:picLocks noChangeAspect="1" noChangeArrowheads="1"/>
        </xdr:cNvPicPr>
      </xdr:nvPicPr>
      <xdr:blipFill>
        <a:blip r:embed="rId90" cstate="print"/>
        <a:srcRect/>
        <a:stretch>
          <a:fillRect/>
        </a:stretch>
      </xdr:blipFill>
      <xdr:spPr>
        <a:xfrm>
          <a:off x="4314825" y="25422225"/>
          <a:ext cx="971550" cy="1181100"/>
        </a:xfrm>
        <a:prstGeom prst="rect">
          <a:avLst/>
        </a:prstGeom>
        <a:noFill/>
        <a:ln w="1">
          <a:noFill/>
          <a:miter lim="800000"/>
          <a:headEnd/>
          <a:tailEnd type="none" w="med" len="med"/>
        </a:ln>
        <a:effectLst/>
      </xdr:spPr>
    </xdr:pic>
    <xdr:clientData/>
  </xdr:twoCellAnchor>
  <xdr:twoCellAnchor editAs="oneCell">
    <xdr:from>
      <xdr:col>6</xdr:col>
      <xdr:colOff>142875</xdr:colOff>
      <xdr:row>16</xdr:row>
      <xdr:rowOff>28575</xdr:rowOff>
    </xdr:from>
    <xdr:to>
      <xdr:col>6</xdr:col>
      <xdr:colOff>1143000</xdr:colOff>
      <xdr:row>16</xdr:row>
      <xdr:rowOff>1266825</xdr:rowOff>
    </xdr:to>
    <xdr:pic>
      <xdr:nvPicPr>
        <xdr:cNvPr id="3193" name="Picture 121"/>
        <xdr:cNvPicPr>
          <a:picLocks noChangeAspect="1" noChangeArrowheads="1"/>
        </xdr:cNvPicPr>
      </xdr:nvPicPr>
      <xdr:blipFill>
        <a:blip r:embed="rId91" cstate="print"/>
        <a:srcRect/>
        <a:stretch>
          <a:fillRect/>
        </a:stretch>
      </xdr:blipFill>
      <xdr:spPr>
        <a:xfrm>
          <a:off x="6734175" y="18992850"/>
          <a:ext cx="1000125" cy="1238250"/>
        </a:xfrm>
        <a:prstGeom prst="rect">
          <a:avLst/>
        </a:prstGeom>
        <a:noFill/>
        <a:ln w="1">
          <a:noFill/>
          <a:miter lim="800000"/>
          <a:headEnd/>
          <a:tailEnd type="none" w="med" len="med"/>
        </a:ln>
        <a:effectLst/>
      </xdr:spPr>
    </xdr:pic>
    <xdr:clientData/>
  </xdr:twoCellAnchor>
  <xdr:twoCellAnchor editAs="oneCell">
    <xdr:from>
      <xdr:col>6</xdr:col>
      <xdr:colOff>28575</xdr:colOff>
      <xdr:row>22</xdr:row>
      <xdr:rowOff>66675</xdr:rowOff>
    </xdr:from>
    <xdr:to>
      <xdr:col>6</xdr:col>
      <xdr:colOff>1104900</xdr:colOff>
      <xdr:row>22</xdr:row>
      <xdr:rowOff>1247775</xdr:rowOff>
    </xdr:to>
    <xdr:pic>
      <xdr:nvPicPr>
        <xdr:cNvPr id="3194" name="Picture 122"/>
        <xdr:cNvPicPr>
          <a:picLocks noChangeAspect="1" noChangeArrowheads="1"/>
        </xdr:cNvPicPr>
      </xdr:nvPicPr>
      <xdr:blipFill>
        <a:blip r:embed="rId92" cstate="print"/>
        <a:srcRect/>
        <a:stretch>
          <a:fillRect/>
        </a:stretch>
      </xdr:blipFill>
      <xdr:spPr>
        <a:xfrm>
          <a:off x="6619875" y="26689050"/>
          <a:ext cx="1076325" cy="1181100"/>
        </a:xfrm>
        <a:prstGeom prst="rect">
          <a:avLst/>
        </a:prstGeom>
        <a:noFill/>
        <a:ln w="1">
          <a:noFill/>
          <a:miter lim="800000"/>
          <a:headEnd/>
          <a:tailEnd type="none" w="med" len="med"/>
        </a:ln>
        <a:effectLst/>
      </xdr:spPr>
    </xdr:pic>
    <xdr:clientData/>
  </xdr:twoCellAnchor>
  <xdr:twoCellAnchor editAs="oneCell">
    <xdr:from>
      <xdr:col>5</xdr:col>
      <xdr:colOff>66675</xdr:colOff>
      <xdr:row>22</xdr:row>
      <xdr:rowOff>76200</xdr:rowOff>
    </xdr:from>
    <xdr:to>
      <xdr:col>5</xdr:col>
      <xdr:colOff>1123950</xdr:colOff>
      <xdr:row>22</xdr:row>
      <xdr:rowOff>1209675</xdr:rowOff>
    </xdr:to>
    <xdr:pic>
      <xdr:nvPicPr>
        <xdr:cNvPr id="3195" name="Picture 123"/>
        <xdr:cNvPicPr>
          <a:picLocks noChangeAspect="1" noChangeArrowheads="1"/>
        </xdr:cNvPicPr>
      </xdr:nvPicPr>
      <xdr:blipFill>
        <a:blip r:embed="rId93" cstate="print"/>
        <a:srcRect/>
        <a:stretch>
          <a:fillRect/>
        </a:stretch>
      </xdr:blipFill>
      <xdr:spPr>
        <a:xfrm>
          <a:off x="5476875" y="26698575"/>
          <a:ext cx="1057275" cy="1133475"/>
        </a:xfrm>
        <a:prstGeom prst="rect">
          <a:avLst/>
        </a:prstGeom>
        <a:noFill/>
        <a:ln w="1">
          <a:noFill/>
          <a:miter lim="800000"/>
          <a:headEnd/>
          <a:tailEnd type="none" w="med" len="med"/>
        </a:ln>
        <a:effectLst/>
      </xdr:spPr>
    </xdr:pic>
    <xdr:clientData/>
  </xdr:twoCellAnchor>
  <xdr:twoCellAnchor editAs="oneCell">
    <xdr:from>
      <xdr:col>4</xdr:col>
      <xdr:colOff>66675</xdr:colOff>
      <xdr:row>22</xdr:row>
      <xdr:rowOff>104775</xdr:rowOff>
    </xdr:from>
    <xdr:to>
      <xdr:col>4</xdr:col>
      <xdr:colOff>1133475</xdr:colOff>
      <xdr:row>22</xdr:row>
      <xdr:rowOff>1200150</xdr:rowOff>
    </xdr:to>
    <xdr:pic>
      <xdr:nvPicPr>
        <xdr:cNvPr id="3196" name="Picture 124"/>
        <xdr:cNvPicPr>
          <a:picLocks noChangeAspect="1" noChangeArrowheads="1"/>
        </xdr:cNvPicPr>
      </xdr:nvPicPr>
      <xdr:blipFill>
        <a:blip r:embed="rId94" cstate="print"/>
        <a:srcRect/>
        <a:stretch>
          <a:fillRect/>
        </a:stretch>
      </xdr:blipFill>
      <xdr:spPr>
        <a:xfrm>
          <a:off x="4295775" y="26727150"/>
          <a:ext cx="1066800" cy="1095375"/>
        </a:xfrm>
        <a:prstGeom prst="rect">
          <a:avLst/>
        </a:prstGeom>
        <a:noFill/>
        <a:ln w="1">
          <a:noFill/>
          <a:miter lim="800000"/>
          <a:headEnd/>
          <a:tailEnd type="none" w="med" len="med"/>
        </a:ln>
        <a:effectLst/>
      </xdr:spPr>
    </xdr:pic>
    <xdr:clientData/>
  </xdr:twoCellAnchor>
  <xdr:twoCellAnchor editAs="oneCell">
    <xdr:from>
      <xdr:col>3</xdr:col>
      <xdr:colOff>19050</xdr:colOff>
      <xdr:row>22</xdr:row>
      <xdr:rowOff>57150</xdr:rowOff>
    </xdr:from>
    <xdr:to>
      <xdr:col>3</xdr:col>
      <xdr:colOff>1095375</xdr:colOff>
      <xdr:row>22</xdr:row>
      <xdr:rowOff>1209675</xdr:rowOff>
    </xdr:to>
    <xdr:pic>
      <xdr:nvPicPr>
        <xdr:cNvPr id="3197" name="Picture 125"/>
        <xdr:cNvPicPr>
          <a:picLocks noChangeAspect="1" noChangeArrowheads="1"/>
        </xdr:cNvPicPr>
      </xdr:nvPicPr>
      <xdr:blipFill>
        <a:blip r:embed="rId95" cstate="print"/>
        <a:srcRect/>
        <a:stretch>
          <a:fillRect/>
        </a:stretch>
      </xdr:blipFill>
      <xdr:spPr>
        <a:xfrm>
          <a:off x="3067050" y="26679525"/>
          <a:ext cx="1076325" cy="1152525"/>
        </a:xfrm>
        <a:prstGeom prst="rect">
          <a:avLst/>
        </a:prstGeom>
        <a:noFill/>
        <a:ln w="1">
          <a:noFill/>
          <a:miter lim="800000"/>
          <a:headEnd/>
          <a:tailEnd type="none" w="med" len="med"/>
        </a:ln>
        <a:effectLst/>
      </xdr:spPr>
    </xdr:pic>
    <xdr:clientData/>
  </xdr:twoCellAnchor>
  <xdr:twoCellAnchor editAs="oneCell">
    <xdr:from>
      <xdr:col>2</xdr:col>
      <xdr:colOff>85725</xdr:colOff>
      <xdr:row>22</xdr:row>
      <xdr:rowOff>104775</xdr:rowOff>
    </xdr:from>
    <xdr:to>
      <xdr:col>2</xdr:col>
      <xdr:colOff>1114425</xdr:colOff>
      <xdr:row>22</xdr:row>
      <xdr:rowOff>1162050</xdr:rowOff>
    </xdr:to>
    <xdr:pic>
      <xdr:nvPicPr>
        <xdr:cNvPr id="3198" name="Picture 126"/>
        <xdr:cNvPicPr>
          <a:picLocks noChangeAspect="1" noChangeArrowheads="1"/>
        </xdr:cNvPicPr>
      </xdr:nvPicPr>
      <xdr:blipFill>
        <a:blip r:embed="rId96" cstate="print"/>
        <a:srcRect/>
        <a:stretch>
          <a:fillRect/>
        </a:stretch>
      </xdr:blipFill>
      <xdr:spPr>
        <a:xfrm>
          <a:off x="1952625" y="26727150"/>
          <a:ext cx="1028700" cy="1057275"/>
        </a:xfrm>
        <a:prstGeom prst="rect">
          <a:avLst/>
        </a:prstGeom>
        <a:noFill/>
        <a:ln w="1">
          <a:noFill/>
          <a:miter lim="800000"/>
          <a:headEnd/>
          <a:tailEnd type="none" w="med" len="med"/>
        </a:ln>
        <a:effectLst/>
      </xdr:spPr>
    </xdr:pic>
    <xdr:clientData/>
  </xdr:twoCellAnchor>
  <xdr:twoCellAnchor editAs="oneCell">
    <xdr:from>
      <xdr:col>2</xdr:col>
      <xdr:colOff>123826</xdr:colOff>
      <xdr:row>23</xdr:row>
      <xdr:rowOff>28575</xdr:rowOff>
    </xdr:from>
    <xdr:to>
      <xdr:col>2</xdr:col>
      <xdr:colOff>1038226</xdr:colOff>
      <xdr:row>23</xdr:row>
      <xdr:rowOff>1192357</xdr:rowOff>
    </xdr:to>
    <xdr:pic>
      <xdr:nvPicPr>
        <xdr:cNvPr id="3199" name="Picture 127"/>
        <xdr:cNvPicPr>
          <a:picLocks noChangeAspect="1" noChangeArrowheads="1"/>
        </xdr:cNvPicPr>
      </xdr:nvPicPr>
      <xdr:blipFill>
        <a:blip r:embed="rId97" cstate="print"/>
        <a:srcRect/>
        <a:stretch>
          <a:fillRect/>
        </a:stretch>
      </xdr:blipFill>
      <xdr:spPr>
        <a:xfrm>
          <a:off x="1990725" y="27908250"/>
          <a:ext cx="914400" cy="1163320"/>
        </a:xfrm>
        <a:prstGeom prst="rect">
          <a:avLst/>
        </a:prstGeom>
        <a:noFill/>
        <a:ln w="1">
          <a:noFill/>
          <a:miter lim="800000"/>
          <a:headEnd/>
          <a:tailEnd type="none" w="med" len="med"/>
        </a:ln>
        <a:effectLst/>
      </xdr:spPr>
    </xdr:pic>
    <xdr:clientData/>
  </xdr:twoCellAnchor>
  <xdr:twoCellAnchor editAs="oneCell">
    <xdr:from>
      <xdr:col>3</xdr:col>
      <xdr:colOff>104775</xdr:colOff>
      <xdr:row>23</xdr:row>
      <xdr:rowOff>66675</xdr:rowOff>
    </xdr:from>
    <xdr:to>
      <xdr:col>3</xdr:col>
      <xdr:colOff>1085850</xdr:colOff>
      <xdr:row>23</xdr:row>
      <xdr:rowOff>1200150</xdr:rowOff>
    </xdr:to>
    <xdr:pic>
      <xdr:nvPicPr>
        <xdr:cNvPr id="3200" name="Picture 128"/>
        <xdr:cNvPicPr>
          <a:picLocks noChangeAspect="1" noChangeArrowheads="1"/>
        </xdr:cNvPicPr>
      </xdr:nvPicPr>
      <xdr:blipFill>
        <a:blip r:embed="rId98" cstate="print"/>
        <a:srcRect/>
        <a:stretch>
          <a:fillRect/>
        </a:stretch>
      </xdr:blipFill>
      <xdr:spPr>
        <a:xfrm>
          <a:off x="3152775" y="27946350"/>
          <a:ext cx="981075" cy="1133475"/>
        </a:xfrm>
        <a:prstGeom prst="rect">
          <a:avLst/>
        </a:prstGeom>
        <a:noFill/>
        <a:ln w="1">
          <a:noFill/>
          <a:miter lim="800000"/>
          <a:headEnd/>
          <a:tailEnd type="none" w="med" len="med"/>
        </a:ln>
        <a:effectLst/>
      </xdr:spPr>
    </xdr:pic>
    <xdr:clientData/>
  </xdr:twoCellAnchor>
  <xdr:twoCellAnchor editAs="oneCell">
    <xdr:from>
      <xdr:col>4</xdr:col>
      <xdr:colOff>133350</xdr:colOff>
      <xdr:row>23</xdr:row>
      <xdr:rowOff>76200</xdr:rowOff>
    </xdr:from>
    <xdr:to>
      <xdr:col>4</xdr:col>
      <xdr:colOff>1123950</xdr:colOff>
      <xdr:row>23</xdr:row>
      <xdr:rowOff>1200150</xdr:rowOff>
    </xdr:to>
    <xdr:pic>
      <xdr:nvPicPr>
        <xdr:cNvPr id="3201" name="Picture 129"/>
        <xdr:cNvPicPr>
          <a:picLocks noChangeAspect="1" noChangeArrowheads="1"/>
        </xdr:cNvPicPr>
      </xdr:nvPicPr>
      <xdr:blipFill>
        <a:blip r:embed="rId99" cstate="print"/>
        <a:srcRect/>
        <a:stretch>
          <a:fillRect/>
        </a:stretch>
      </xdr:blipFill>
      <xdr:spPr>
        <a:xfrm>
          <a:off x="4362450" y="27955875"/>
          <a:ext cx="990600" cy="1123950"/>
        </a:xfrm>
        <a:prstGeom prst="rect">
          <a:avLst/>
        </a:prstGeom>
        <a:noFill/>
        <a:ln w="1">
          <a:noFill/>
          <a:miter lim="800000"/>
          <a:headEnd/>
          <a:tailEnd type="none" w="med" len="med"/>
        </a:ln>
        <a:effectLst/>
      </xdr:spPr>
    </xdr:pic>
    <xdr:clientData/>
  </xdr:twoCellAnchor>
  <xdr:twoCellAnchor editAs="oneCell">
    <xdr:from>
      <xdr:col>5</xdr:col>
      <xdr:colOff>95250</xdr:colOff>
      <xdr:row>23</xdr:row>
      <xdr:rowOff>47625</xdr:rowOff>
    </xdr:from>
    <xdr:to>
      <xdr:col>5</xdr:col>
      <xdr:colOff>1104900</xdr:colOff>
      <xdr:row>23</xdr:row>
      <xdr:rowOff>1171575</xdr:rowOff>
    </xdr:to>
    <xdr:pic>
      <xdr:nvPicPr>
        <xdr:cNvPr id="3202" name="Picture 130"/>
        <xdr:cNvPicPr>
          <a:picLocks noChangeAspect="1" noChangeArrowheads="1"/>
        </xdr:cNvPicPr>
      </xdr:nvPicPr>
      <xdr:blipFill>
        <a:blip r:embed="rId100" cstate="print"/>
        <a:srcRect/>
        <a:stretch>
          <a:fillRect/>
        </a:stretch>
      </xdr:blipFill>
      <xdr:spPr>
        <a:xfrm>
          <a:off x="5505450" y="27927300"/>
          <a:ext cx="1009650" cy="1123950"/>
        </a:xfrm>
        <a:prstGeom prst="rect">
          <a:avLst/>
        </a:prstGeom>
        <a:noFill/>
        <a:ln w="1">
          <a:noFill/>
          <a:miter lim="800000"/>
          <a:headEnd/>
          <a:tailEnd type="none" w="med" len="med"/>
        </a:ln>
        <a:effectLst/>
      </xdr:spPr>
    </xdr:pic>
    <xdr:clientData/>
  </xdr:twoCellAnchor>
  <xdr:twoCellAnchor editAs="oneCell">
    <xdr:from>
      <xdr:col>6</xdr:col>
      <xdr:colOff>133350</xdr:colOff>
      <xdr:row>23</xdr:row>
      <xdr:rowOff>19050</xdr:rowOff>
    </xdr:from>
    <xdr:to>
      <xdr:col>6</xdr:col>
      <xdr:colOff>1009650</xdr:colOff>
      <xdr:row>23</xdr:row>
      <xdr:rowOff>1190625</xdr:rowOff>
    </xdr:to>
    <xdr:pic>
      <xdr:nvPicPr>
        <xdr:cNvPr id="3203" name="Picture 131"/>
        <xdr:cNvPicPr>
          <a:picLocks noChangeAspect="1" noChangeArrowheads="1"/>
        </xdr:cNvPicPr>
      </xdr:nvPicPr>
      <xdr:blipFill>
        <a:blip r:embed="rId101" cstate="print"/>
        <a:srcRect/>
        <a:stretch>
          <a:fillRect/>
        </a:stretch>
      </xdr:blipFill>
      <xdr:spPr>
        <a:xfrm>
          <a:off x="6724650" y="27898725"/>
          <a:ext cx="876300" cy="1171575"/>
        </a:xfrm>
        <a:prstGeom prst="rect">
          <a:avLst/>
        </a:prstGeom>
        <a:noFill/>
        <a:ln w="1">
          <a:noFill/>
          <a:miter lim="800000"/>
          <a:headEnd/>
          <a:tailEnd type="none" w="med" len="med"/>
        </a:ln>
        <a:effectLst/>
      </xdr:spPr>
    </xdr:pic>
    <xdr:clientData/>
  </xdr:twoCellAnchor>
  <xdr:twoCellAnchor editAs="oneCell">
    <xdr:from>
      <xdr:col>6</xdr:col>
      <xdr:colOff>114300</xdr:colOff>
      <xdr:row>24</xdr:row>
      <xdr:rowOff>47625</xdr:rowOff>
    </xdr:from>
    <xdr:to>
      <xdr:col>6</xdr:col>
      <xdr:colOff>1019175</xdr:colOff>
      <xdr:row>24</xdr:row>
      <xdr:rowOff>1238250</xdr:rowOff>
    </xdr:to>
    <xdr:pic>
      <xdr:nvPicPr>
        <xdr:cNvPr id="3204" name="Picture 132"/>
        <xdr:cNvPicPr>
          <a:picLocks noChangeAspect="1" noChangeArrowheads="1"/>
        </xdr:cNvPicPr>
      </xdr:nvPicPr>
      <xdr:blipFill>
        <a:blip r:embed="rId102" cstate="print"/>
        <a:srcRect/>
        <a:stretch>
          <a:fillRect/>
        </a:stretch>
      </xdr:blipFill>
      <xdr:spPr>
        <a:xfrm>
          <a:off x="6705600" y="29146500"/>
          <a:ext cx="904875" cy="1190625"/>
        </a:xfrm>
        <a:prstGeom prst="rect">
          <a:avLst/>
        </a:prstGeom>
        <a:noFill/>
        <a:ln w="1">
          <a:noFill/>
          <a:miter lim="800000"/>
          <a:headEnd/>
          <a:tailEnd type="none" w="med" len="med"/>
        </a:ln>
        <a:effectLst/>
      </xdr:spPr>
    </xdr:pic>
    <xdr:clientData/>
  </xdr:twoCellAnchor>
  <xdr:twoCellAnchor editAs="oneCell">
    <xdr:from>
      <xdr:col>4</xdr:col>
      <xdr:colOff>123825</xdr:colOff>
      <xdr:row>24</xdr:row>
      <xdr:rowOff>85725</xdr:rowOff>
    </xdr:from>
    <xdr:to>
      <xdr:col>4</xdr:col>
      <xdr:colOff>1038225</xdr:colOff>
      <xdr:row>24</xdr:row>
      <xdr:rowOff>1228725</xdr:rowOff>
    </xdr:to>
    <xdr:pic>
      <xdr:nvPicPr>
        <xdr:cNvPr id="3205" name="Picture 133"/>
        <xdr:cNvPicPr>
          <a:picLocks noChangeAspect="1" noChangeArrowheads="1"/>
        </xdr:cNvPicPr>
      </xdr:nvPicPr>
      <xdr:blipFill>
        <a:blip r:embed="rId103" cstate="print"/>
        <a:srcRect/>
        <a:stretch>
          <a:fillRect/>
        </a:stretch>
      </xdr:blipFill>
      <xdr:spPr>
        <a:xfrm>
          <a:off x="4352925" y="29184600"/>
          <a:ext cx="914400" cy="1143000"/>
        </a:xfrm>
        <a:prstGeom prst="rect">
          <a:avLst/>
        </a:prstGeom>
        <a:noFill/>
        <a:ln w="1">
          <a:noFill/>
          <a:miter lim="800000"/>
          <a:headEnd/>
          <a:tailEnd type="none" w="med" len="med"/>
        </a:ln>
        <a:effectLst/>
      </xdr:spPr>
    </xdr:pic>
    <xdr:clientData/>
  </xdr:twoCellAnchor>
  <xdr:twoCellAnchor editAs="oneCell">
    <xdr:from>
      <xdr:col>5</xdr:col>
      <xdr:colOff>114300</xdr:colOff>
      <xdr:row>24</xdr:row>
      <xdr:rowOff>57150</xdr:rowOff>
    </xdr:from>
    <xdr:to>
      <xdr:col>5</xdr:col>
      <xdr:colOff>1085850</xdr:colOff>
      <xdr:row>24</xdr:row>
      <xdr:rowOff>1209675</xdr:rowOff>
    </xdr:to>
    <xdr:pic>
      <xdr:nvPicPr>
        <xdr:cNvPr id="3206" name="Picture 134"/>
        <xdr:cNvPicPr>
          <a:picLocks noChangeAspect="1" noChangeArrowheads="1"/>
        </xdr:cNvPicPr>
      </xdr:nvPicPr>
      <xdr:blipFill>
        <a:blip r:embed="rId104" cstate="print"/>
        <a:srcRect/>
        <a:stretch>
          <a:fillRect/>
        </a:stretch>
      </xdr:blipFill>
      <xdr:spPr>
        <a:xfrm>
          <a:off x="5524500" y="29156025"/>
          <a:ext cx="971550" cy="1152525"/>
        </a:xfrm>
        <a:prstGeom prst="rect">
          <a:avLst/>
        </a:prstGeom>
        <a:noFill/>
        <a:ln w="1">
          <a:noFill/>
          <a:miter lim="800000"/>
          <a:headEnd/>
          <a:tailEnd type="none" w="med" len="med"/>
        </a:ln>
        <a:effectLst/>
      </xdr:spPr>
    </xdr:pic>
    <xdr:clientData/>
  </xdr:twoCellAnchor>
  <xdr:twoCellAnchor editAs="oneCell">
    <xdr:from>
      <xdr:col>3</xdr:col>
      <xdr:colOff>114300</xdr:colOff>
      <xdr:row>24</xdr:row>
      <xdr:rowOff>38100</xdr:rowOff>
    </xdr:from>
    <xdr:to>
      <xdr:col>3</xdr:col>
      <xdr:colOff>1047750</xdr:colOff>
      <xdr:row>24</xdr:row>
      <xdr:rowOff>1209675</xdr:rowOff>
    </xdr:to>
    <xdr:pic>
      <xdr:nvPicPr>
        <xdr:cNvPr id="3207" name="Picture 135"/>
        <xdr:cNvPicPr>
          <a:picLocks noChangeAspect="1" noChangeArrowheads="1"/>
        </xdr:cNvPicPr>
      </xdr:nvPicPr>
      <xdr:blipFill>
        <a:blip r:embed="rId105" cstate="print"/>
        <a:srcRect/>
        <a:stretch>
          <a:fillRect/>
        </a:stretch>
      </xdr:blipFill>
      <xdr:spPr>
        <a:xfrm>
          <a:off x="3162300" y="29136975"/>
          <a:ext cx="933450" cy="1171575"/>
        </a:xfrm>
        <a:prstGeom prst="rect">
          <a:avLst/>
        </a:prstGeom>
        <a:noFill/>
        <a:ln w="1">
          <a:noFill/>
          <a:miter lim="800000"/>
          <a:headEnd/>
          <a:tailEnd type="none" w="med" len="med"/>
        </a:ln>
        <a:effectLst/>
      </xdr:spPr>
    </xdr:pic>
    <xdr:clientData/>
  </xdr:twoCellAnchor>
  <xdr:twoCellAnchor editAs="oneCell">
    <xdr:from>
      <xdr:col>2</xdr:col>
      <xdr:colOff>152400</xdr:colOff>
      <xdr:row>24</xdr:row>
      <xdr:rowOff>66675</xdr:rowOff>
    </xdr:from>
    <xdr:to>
      <xdr:col>2</xdr:col>
      <xdr:colOff>1038225</xdr:colOff>
      <xdr:row>24</xdr:row>
      <xdr:rowOff>1228725</xdr:rowOff>
    </xdr:to>
    <xdr:pic>
      <xdr:nvPicPr>
        <xdr:cNvPr id="3208" name="Picture 136"/>
        <xdr:cNvPicPr>
          <a:picLocks noChangeAspect="1" noChangeArrowheads="1"/>
        </xdr:cNvPicPr>
      </xdr:nvPicPr>
      <xdr:blipFill>
        <a:blip r:embed="rId106" cstate="print"/>
        <a:srcRect/>
        <a:stretch>
          <a:fillRect/>
        </a:stretch>
      </xdr:blipFill>
      <xdr:spPr>
        <a:xfrm>
          <a:off x="2019300" y="29165550"/>
          <a:ext cx="885825" cy="1162050"/>
        </a:xfrm>
        <a:prstGeom prst="rect">
          <a:avLst/>
        </a:prstGeom>
        <a:noFill/>
        <a:ln w="1">
          <a:noFill/>
          <a:miter lim="800000"/>
          <a:headEnd/>
          <a:tailEnd type="none" w="med" len="med"/>
        </a:ln>
        <a:effectLst/>
      </xdr:spPr>
    </xdr:pic>
    <xdr:clientData/>
  </xdr:twoCellAnchor>
  <xdr:twoCellAnchor editAs="oneCell">
    <xdr:from>
      <xdr:col>6</xdr:col>
      <xdr:colOff>200025</xdr:colOff>
      <xdr:row>25</xdr:row>
      <xdr:rowOff>47625</xdr:rowOff>
    </xdr:from>
    <xdr:to>
      <xdr:col>6</xdr:col>
      <xdr:colOff>1076325</xdr:colOff>
      <xdr:row>25</xdr:row>
      <xdr:rowOff>1228725</xdr:rowOff>
    </xdr:to>
    <xdr:pic>
      <xdr:nvPicPr>
        <xdr:cNvPr id="3209" name="Picture 137"/>
        <xdr:cNvPicPr>
          <a:picLocks noChangeAspect="1" noChangeArrowheads="1"/>
        </xdr:cNvPicPr>
      </xdr:nvPicPr>
      <xdr:blipFill>
        <a:blip r:embed="rId107" cstate="print"/>
        <a:srcRect/>
        <a:stretch>
          <a:fillRect/>
        </a:stretch>
      </xdr:blipFill>
      <xdr:spPr>
        <a:xfrm>
          <a:off x="6791325" y="30403800"/>
          <a:ext cx="876300" cy="1181100"/>
        </a:xfrm>
        <a:prstGeom prst="rect">
          <a:avLst/>
        </a:prstGeom>
        <a:noFill/>
        <a:ln w="1">
          <a:noFill/>
          <a:miter lim="800000"/>
          <a:headEnd/>
          <a:tailEnd type="none" w="med" len="med"/>
        </a:ln>
        <a:effectLst/>
      </xdr:spPr>
    </xdr:pic>
    <xdr:clientData/>
  </xdr:twoCellAnchor>
  <xdr:twoCellAnchor editAs="oneCell">
    <xdr:from>
      <xdr:col>5</xdr:col>
      <xdr:colOff>161925</xdr:colOff>
      <xdr:row>25</xdr:row>
      <xdr:rowOff>28575</xdr:rowOff>
    </xdr:from>
    <xdr:to>
      <xdr:col>5</xdr:col>
      <xdr:colOff>1057275</xdr:colOff>
      <xdr:row>25</xdr:row>
      <xdr:rowOff>1181100</xdr:rowOff>
    </xdr:to>
    <xdr:pic>
      <xdr:nvPicPr>
        <xdr:cNvPr id="3210" name="Picture 138"/>
        <xdr:cNvPicPr>
          <a:picLocks noChangeAspect="1" noChangeArrowheads="1"/>
        </xdr:cNvPicPr>
      </xdr:nvPicPr>
      <xdr:blipFill>
        <a:blip r:embed="rId108" cstate="print"/>
        <a:srcRect/>
        <a:stretch>
          <a:fillRect/>
        </a:stretch>
      </xdr:blipFill>
      <xdr:spPr>
        <a:xfrm>
          <a:off x="5572125" y="30384750"/>
          <a:ext cx="895350" cy="1152525"/>
        </a:xfrm>
        <a:prstGeom prst="rect">
          <a:avLst/>
        </a:prstGeom>
        <a:noFill/>
        <a:ln w="1">
          <a:noFill/>
          <a:miter lim="800000"/>
          <a:headEnd/>
          <a:tailEnd type="none" w="med" len="med"/>
        </a:ln>
        <a:effectLst/>
      </xdr:spPr>
    </xdr:pic>
    <xdr:clientData/>
  </xdr:twoCellAnchor>
  <xdr:twoCellAnchor editAs="oneCell">
    <xdr:from>
      <xdr:col>4</xdr:col>
      <xdr:colOff>142875</xdr:colOff>
      <xdr:row>25</xdr:row>
      <xdr:rowOff>38100</xdr:rowOff>
    </xdr:from>
    <xdr:to>
      <xdr:col>4</xdr:col>
      <xdr:colOff>1028700</xdr:colOff>
      <xdr:row>25</xdr:row>
      <xdr:rowOff>1171575</xdr:rowOff>
    </xdr:to>
    <xdr:pic>
      <xdr:nvPicPr>
        <xdr:cNvPr id="3211" name="Picture 139"/>
        <xdr:cNvPicPr>
          <a:picLocks noChangeAspect="1" noChangeArrowheads="1"/>
        </xdr:cNvPicPr>
      </xdr:nvPicPr>
      <xdr:blipFill>
        <a:blip r:embed="rId109" cstate="print"/>
        <a:srcRect/>
        <a:stretch>
          <a:fillRect/>
        </a:stretch>
      </xdr:blipFill>
      <xdr:spPr>
        <a:xfrm>
          <a:off x="4371975" y="30394275"/>
          <a:ext cx="885825" cy="1133475"/>
        </a:xfrm>
        <a:prstGeom prst="rect">
          <a:avLst/>
        </a:prstGeom>
        <a:noFill/>
        <a:ln w="1">
          <a:noFill/>
          <a:miter lim="800000"/>
          <a:headEnd/>
          <a:tailEnd type="none" w="med" len="med"/>
        </a:ln>
        <a:effectLst/>
      </xdr:spPr>
    </xdr:pic>
    <xdr:clientData/>
  </xdr:twoCellAnchor>
  <xdr:twoCellAnchor editAs="oneCell">
    <xdr:from>
      <xdr:col>3</xdr:col>
      <xdr:colOff>104775</xdr:colOff>
      <xdr:row>2</xdr:row>
      <xdr:rowOff>38100</xdr:rowOff>
    </xdr:from>
    <xdr:to>
      <xdr:col>3</xdr:col>
      <xdr:colOff>1047750</xdr:colOff>
      <xdr:row>2</xdr:row>
      <xdr:rowOff>1104900</xdr:rowOff>
    </xdr:to>
    <xdr:pic>
      <xdr:nvPicPr>
        <xdr:cNvPr id="3214" name="Picture 142"/>
        <xdr:cNvPicPr>
          <a:picLocks noChangeAspect="1" noChangeArrowheads="1"/>
        </xdr:cNvPicPr>
      </xdr:nvPicPr>
      <xdr:blipFill>
        <a:blip r:embed="rId110" cstate="print"/>
        <a:srcRect/>
        <a:stretch>
          <a:fillRect/>
        </a:stretch>
      </xdr:blipFill>
      <xdr:spPr>
        <a:xfrm>
          <a:off x="3152775" y="1590675"/>
          <a:ext cx="942975" cy="1066800"/>
        </a:xfrm>
        <a:prstGeom prst="rect">
          <a:avLst/>
        </a:prstGeom>
        <a:noFill/>
        <a:ln w="1">
          <a:noFill/>
          <a:miter lim="800000"/>
          <a:headEnd/>
          <a:tailEnd type="none" w="med" len="med"/>
        </a:ln>
        <a:effectLst/>
      </xdr:spPr>
    </xdr:pic>
    <xdr:clientData/>
  </xdr:twoCellAnchor>
  <xdr:twoCellAnchor editAs="oneCell">
    <xdr:from>
      <xdr:col>7</xdr:col>
      <xdr:colOff>85725</xdr:colOff>
      <xdr:row>2</xdr:row>
      <xdr:rowOff>95250</xdr:rowOff>
    </xdr:from>
    <xdr:to>
      <xdr:col>7</xdr:col>
      <xdr:colOff>1123950</xdr:colOff>
      <xdr:row>2</xdr:row>
      <xdr:rowOff>1076325</xdr:rowOff>
    </xdr:to>
    <xdr:pic>
      <xdr:nvPicPr>
        <xdr:cNvPr id="3215" name="Picture 143"/>
        <xdr:cNvPicPr>
          <a:picLocks noChangeAspect="1" noChangeArrowheads="1"/>
        </xdr:cNvPicPr>
      </xdr:nvPicPr>
      <xdr:blipFill>
        <a:blip r:embed="rId111" cstate="print"/>
        <a:srcRect/>
        <a:stretch>
          <a:fillRect/>
        </a:stretch>
      </xdr:blipFill>
      <xdr:spPr>
        <a:xfrm>
          <a:off x="7858125" y="1647825"/>
          <a:ext cx="1038225" cy="981075"/>
        </a:xfrm>
        <a:prstGeom prst="rect">
          <a:avLst/>
        </a:prstGeom>
        <a:noFill/>
        <a:ln w="1">
          <a:noFill/>
          <a:miter lim="800000"/>
          <a:headEnd/>
          <a:tailEnd type="none" w="med" len="med"/>
        </a:ln>
        <a:effectLst/>
      </xdr:spPr>
    </xdr:pic>
    <xdr:clientData/>
  </xdr:twoCellAnchor>
  <xdr:twoCellAnchor editAs="oneCell">
    <xdr:from>
      <xdr:col>2</xdr:col>
      <xdr:colOff>95250</xdr:colOff>
      <xdr:row>26</xdr:row>
      <xdr:rowOff>152400</xdr:rowOff>
    </xdr:from>
    <xdr:to>
      <xdr:col>2</xdr:col>
      <xdr:colOff>1000125</xdr:colOff>
      <xdr:row>26</xdr:row>
      <xdr:rowOff>1200150</xdr:rowOff>
    </xdr:to>
    <xdr:pic>
      <xdr:nvPicPr>
        <xdr:cNvPr id="3217" name="Picture 145"/>
        <xdr:cNvPicPr>
          <a:picLocks noChangeAspect="1" noChangeArrowheads="1"/>
        </xdr:cNvPicPr>
      </xdr:nvPicPr>
      <xdr:blipFill>
        <a:blip r:embed="rId112" cstate="print"/>
        <a:srcRect/>
        <a:stretch>
          <a:fillRect/>
        </a:stretch>
      </xdr:blipFill>
      <xdr:spPr>
        <a:xfrm>
          <a:off x="1962150" y="31765875"/>
          <a:ext cx="904875" cy="1047750"/>
        </a:xfrm>
        <a:prstGeom prst="rect">
          <a:avLst/>
        </a:prstGeom>
        <a:noFill/>
        <a:ln w="1">
          <a:noFill/>
          <a:miter lim="800000"/>
          <a:headEnd/>
          <a:tailEnd type="none" w="med" len="med"/>
        </a:ln>
        <a:effectLst/>
      </xdr:spPr>
    </xdr:pic>
    <xdr:clientData/>
  </xdr:twoCellAnchor>
  <xdr:twoCellAnchor editAs="oneCell">
    <xdr:from>
      <xdr:col>7</xdr:col>
      <xdr:colOff>95250</xdr:colOff>
      <xdr:row>26</xdr:row>
      <xdr:rowOff>142875</xdr:rowOff>
    </xdr:from>
    <xdr:to>
      <xdr:col>7</xdr:col>
      <xdr:colOff>1047750</xdr:colOff>
      <xdr:row>26</xdr:row>
      <xdr:rowOff>1152525</xdr:rowOff>
    </xdr:to>
    <xdr:pic>
      <xdr:nvPicPr>
        <xdr:cNvPr id="3219" name="Picture 147"/>
        <xdr:cNvPicPr>
          <a:picLocks noChangeAspect="1" noChangeArrowheads="1"/>
        </xdr:cNvPicPr>
      </xdr:nvPicPr>
      <xdr:blipFill>
        <a:blip r:embed="rId113" cstate="print"/>
        <a:srcRect/>
        <a:stretch>
          <a:fillRect/>
        </a:stretch>
      </xdr:blipFill>
      <xdr:spPr>
        <a:xfrm>
          <a:off x="7867650" y="31756350"/>
          <a:ext cx="952500" cy="1009650"/>
        </a:xfrm>
        <a:prstGeom prst="rect">
          <a:avLst/>
        </a:prstGeom>
        <a:noFill/>
        <a:ln w="1">
          <a:noFill/>
          <a:miter lim="800000"/>
          <a:headEnd/>
          <a:tailEnd type="none" w="med" len="med"/>
        </a:ln>
        <a:effectLst/>
      </xdr:spPr>
    </xdr:pic>
    <xdr:clientData/>
  </xdr:twoCellAnchor>
  <xdr:twoCellAnchor editAs="oneCell">
    <xdr:from>
      <xdr:col>2</xdr:col>
      <xdr:colOff>142875</xdr:colOff>
      <xdr:row>15</xdr:row>
      <xdr:rowOff>152400</xdr:rowOff>
    </xdr:from>
    <xdr:to>
      <xdr:col>2</xdr:col>
      <xdr:colOff>1085850</xdr:colOff>
      <xdr:row>15</xdr:row>
      <xdr:rowOff>1152525</xdr:rowOff>
    </xdr:to>
    <xdr:pic>
      <xdr:nvPicPr>
        <xdr:cNvPr id="3220" name="Picture 148"/>
        <xdr:cNvPicPr>
          <a:picLocks noChangeAspect="1" noChangeArrowheads="1"/>
        </xdr:cNvPicPr>
      </xdr:nvPicPr>
      <xdr:blipFill>
        <a:blip r:embed="rId114" cstate="print"/>
        <a:srcRect/>
        <a:stretch>
          <a:fillRect/>
        </a:stretch>
      </xdr:blipFill>
      <xdr:spPr>
        <a:xfrm>
          <a:off x="2009775" y="17840325"/>
          <a:ext cx="942975" cy="1000125"/>
        </a:xfrm>
        <a:prstGeom prst="rect">
          <a:avLst/>
        </a:prstGeom>
        <a:noFill/>
        <a:ln w="1">
          <a:noFill/>
          <a:miter lim="800000"/>
          <a:headEnd/>
          <a:tailEnd type="none" w="med" len="med"/>
        </a:ln>
        <a:effectLst/>
      </xdr:spPr>
    </xdr:pic>
    <xdr:clientData/>
  </xdr:twoCellAnchor>
  <xdr:twoCellAnchor editAs="oneCell">
    <xdr:from>
      <xdr:col>4</xdr:col>
      <xdr:colOff>142875</xdr:colOff>
      <xdr:row>26</xdr:row>
      <xdr:rowOff>200025</xdr:rowOff>
    </xdr:from>
    <xdr:to>
      <xdr:col>4</xdr:col>
      <xdr:colOff>1038225</xdr:colOff>
      <xdr:row>26</xdr:row>
      <xdr:rowOff>1209675</xdr:rowOff>
    </xdr:to>
    <xdr:pic>
      <xdr:nvPicPr>
        <xdr:cNvPr id="3222" name="Picture 150"/>
        <xdr:cNvPicPr>
          <a:picLocks noChangeAspect="1" noChangeArrowheads="1"/>
        </xdr:cNvPicPr>
      </xdr:nvPicPr>
      <xdr:blipFill>
        <a:blip r:embed="rId115" cstate="print"/>
        <a:srcRect/>
        <a:stretch>
          <a:fillRect/>
        </a:stretch>
      </xdr:blipFill>
      <xdr:spPr>
        <a:xfrm>
          <a:off x="4371975" y="31813500"/>
          <a:ext cx="895350" cy="1009650"/>
        </a:xfrm>
        <a:prstGeom prst="rect">
          <a:avLst/>
        </a:prstGeom>
        <a:noFill/>
        <a:ln w="1">
          <a:noFill/>
          <a:miter lim="800000"/>
          <a:headEnd/>
          <a:tailEnd type="none" w="med" len="med"/>
        </a:ln>
        <a:effectLst/>
      </xdr:spPr>
    </xdr:pic>
    <xdr:clientData/>
  </xdr:twoCellAnchor>
  <xdr:twoCellAnchor editAs="oneCell">
    <xdr:from>
      <xdr:col>5</xdr:col>
      <xdr:colOff>142875</xdr:colOff>
      <xdr:row>26</xdr:row>
      <xdr:rowOff>171450</xdr:rowOff>
    </xdr:from>
    <xdr:to>
      <xdr:col>5</xdr:col>
      <xdr:colOff>1123950</xdr:colOff>
      <xdr:row>26</xdr:row>
      <xdr:rowOff>1152525</xdr:rowOff>
    </xdr:to>
    <xdr:pic>
      <xdr:nvPicPr>
        <xdr:cNvPr id="3223" name="Picture 151"/>
        <xdr:cNvPicPr>
          <a:picLocks noChangeAspect="1" noChangeArrowheads="1"/>
        </xdr:cNvPicPr>
      </xdr:nvPicPr>
      <xdr:blipFill>
        <a:blip r:embed="rId116" cstate="print"/>
        <a:srcRect/>
        <a:stretch>
          <a:fillRect/>
        </a:stretch>
      </xdr:blipFill>
      <xdr:spPr>
        <a:xfrm>
          <a:off x="5553075" y="31784925"/>
          <a:ext cx="981075" cy="981075"/>
        </a:xfrm>
        <a:prstGeom prst="rect">
          <a:avLst/>
        </a:prstGeom>
        <a:noFill/>
        <a:ln w="1">
          <a:noFill/>
          <a:miter lim="800000"/>
          <a:headEnd/>
          <a:tailEnd type="none" w="med" len="med"/>
        </a:ln>
        <a:effectLst/>
      </xdr:spPr>
    </xdr:pic>
    <xdr:clientData/>
  </xdr:twoCellAnchor>
  <xdr:twoCellAnchor editAs="oneCell">
    <xdr:from>
      <xdr:col>5</xdr:col>
      <xdr:colOff>1162050</xdr:colOff>
      <xdr:row>21</xdr:row>
      <xdr:rowOff>85725</xdr:rowOff>
    </xdr:from>
    <xdr:to>
      <xdr:col>6</xdr:col>
      <xdr:colOff>1171575</xdr:colOff>
      <xdr:row>21</xdr:row>
      <xdr:rowOff>1228725</xdr:rowOff>
    </xdr:to>
    <xdr:pic>
      <xdr:nvPicPr>
        <xdr:cNvPr id="172" name="Picture 85"/>
        <xdr:cNvPicPr>
          <a:picLocks noChangeAspect="1" noChangeArrowheads="1"/>
        </xdr:cNvPicPr>
      </xdr:nvPicPr>
      <xdr:blipFill>
        <a:blip r:embed="rId117" cstate="print"/>
        <a:srcRect/>
        <a:stretch>
          <a:fillRect/>
        </a:stretch>
      </xdr:blipFill>
      <xdr:spPr>
        <a:xfrm>
          <a:off x="6572250" y="25450800"/>
          <a:ext cx="1190625" cy="1143000"/>
        </a:xfrm>
        <a:prstGeom prst="rect">
          <a:avLst/>
        </a:prstGeom>
        <a:noFill/>
        <a:ln w="1">
          <a:noFill/>
          <a:miter lim="800000"/>
          <a:headEnd/>
          <a:tailEnd type="none" w="med" len="med"/>
        </a:ln>
        <a:effectLst/>
      </xdr:spPr>
    </xdr:pic>
    <xdr:clientData/>
  </xdr:twoCellAnchor>
  <xdr:twoCellAnchor editAs="oneCell">
    <xdr:from>
      <xdr:col>3</xdr:col>
      <xdr:colOff>85725</xdr:colOff>
      <xdr:row>26</xdr:row>
      <xdr:rowOff>133350</xdr:rowOff>
    </xdr:from>
    <xdr:to>
      <xdr:col>3</xdr:col>
      <xdr:colOff>1143000</xdr:colOff>
      <xdr:row>26</xdr:row>
      <xdr:rowOff>1123950</xdr:rowOff>
    </xdr:to>
    <xdr:pic>
      <xdr:nvPicPr>
        <xdr:cNvPr id="3224" name="Picture 152"/>
        <xdr:cNvPicPr>
          <a:picLocks noChangeAspect="1" noChangeArrowheads="1"/>
        </xdr:cNvPicPr>
      </xdr:nvPicPr>
      <xdr:blipFill>
        <a:blip r:embed="rId118" cstate="print"/>
        <a:srcRect/>
        <a:stretch>
          <a:fillRect/>
        </a:stretch>
      </xdr:blipFill>
      <xdr:spPr>
        <a:xfrm>
          <a:off x="3133725" y="31746825"/>
          <a:ext cx="1057275" cy="990600"/>
        </a:xfrm>
        <a:prstGeom prst="rect">
          <a:avLst/>
        </a:prstGeom>
        <a:noFill/>
        <a:ln w="1">
          <a:noFill/>
          <a:miter lim="800000"/>
          <a:headEnd/>
          <a:tailEnd type="none" w="med" len="med"/>
        </a:ln>
        <a:effectLst/>
      </xdr:spPr>
    </xdr:pic>
    <xdr:clientData/>
  </xdr:twoCellAnchor>
  <xdr:twoCellAnchor editAs="oneCell">
    <xdr:from>
      <xdr:col>7</xdr:col>
      <xdr:colOff>95250</xdr:colOff>
      <xdr:row>9</xdr:row>
      <xdr:rowOff>152400</xdr:rowOff>
    </xdr:from>
    <xdr:to>
      <xdr:col>7</xdr:col>
      <xdr:colOff>1085850</xdr:colOff>
      <xdr:row>9</xdr:row>
      <xdr:rowOff>1162050</xdr:rowOff>
    </xdr:to>
    <xdr:pic>
      <xdr:nvPicPr>
        <xdr:cNvPr id="3226" name="Picture 154"/>
        <xdr:cNvPicPr>
          <a:picLocks noChangeAspect="1" noChangeArrowheads="1"/>
        </xdr:cNvPicPr>
      </xdr:nvPicPr>
      <xdr:blipFill>
        <a:blip r:embed="rId119" cstate="print"/>
        <a:srcRect/>
        <a:stretch>
          <a:fillRect/>
        </a:stretch>
      </xdr:blipFill>
      <xdr:spPr>
        <a:xfrm>
          <a:off x="7867650" y="10210800"/>
          <a:ext cx="990600" cy="1009650"/>
        </a:xfrm>
        <a:prstGeom prst="rect">
          <a:avLst/>
        </a:prstGeom>
        <a:noFill/>
        <a:ln w="1">
          <a:noFill/>
          <a:miter lim="800000"/>
          <a:headEnd/>
          <a:tailEnd type="none" w="med" len="med"/>
        </a:ln>
        <a:effectLst/>
      </xdr:spPr>
    </xdr:pic>
    <xdr:clientData/>
  </xdr:twoCellAnchor>
  <xdr:twoCellAnchor editAs="oneCell">
    <xdr:from>
      <xdr:col>3</xdr:col>
      <xdr:colOff>171450</xdr:colOff>
      <xdr:row>13</xdr:row>
      <xdr:rowOff>123825</xdr:rowOff>
    </xdr:from>
    <xdr:to>
      <xdr:col>3</xdr:col>
      <xdr:colOff>1047750</xdr:colOff>
      <xdr:row>13</xdr:row>
      <xdr:rowOff>1143000</xdr:rowOff>
    </xdr:to>
    <xdr:pic>
      <xdr:nvPicPr>
        <xdr:cNvPr id="3227" name="Picture 155"/>
        <xdr:cNvPicPr>
          <a:picLocks noChangeAspect="1" noChangeArrowheads="1"/>
        </xdr:cNvPicPr>
      </xdr:nvPicPr>
      <xdr:blipFill>
        <a:blip r:embed="rId120" cstate="print"/>
        <a:srcRect/>
        <a:stretch>
          <a:fillRect/>
        </a:stretch>
      </xdr:blipFill>
      <xdr:spPr>
        <a:xfrm>
          <a:off x="3219450" y="15249525"/>
          <a:ext cx="876300" cy="1019175"/>
        </a:xfrm>
        <a:prstGeom prst="rect">
          <a:avLst/>
        </a:prstGeom>
        <a:noFill/>
        <a:ln w="1">
          <a:noFill/>
          <a:miter lim="800000"/>
          <a:headEnd/>
          <a:tailEnd type="none" w="med" len="med"/>
        </a:ln>
        <a:effectLst/>
      </xdr:spPr>
    </xdr:pic>
    <xdr:clientData/>
  </xdr:twoCellAnchor>
  <xdr:twoCellAnchor editAs="oneCell">
    <xdr:from>
      <xdr:col>3</xdr:col>
      <xdr:colOff>85725</xdr:colOff>
      <xdr:row>14</xdr:row>
      <xdr:rowOff>133350</xdr:rowOff>
    </xdr:from>
    <xdr:to>
      <xdr:col>3</xdr:col>
      <xdr:colOff>1152525</xdr:colOff>
      <xdr:row>14</xdr:row>
      <xdr:rowOff>1228725</xdr:rowOff>
    </xdr:to>
    <xdr:pic>
      <xdr:nvPicPr>
        <xdr:cNvPr id="3228" name="Picture 156"/>
        <xdr:cNvPicPr>
          <a:picLocks noChangeAspect="1" noChangeArrowheads="1"/>
        </xdr:cNvPicPr>
      </xdr:nvPicPr>
      <xdr:blipFill>
        <a:blip r:embed="rId121" cstate="print"/>
        <a:srcRect/>
        <a:stretch>
          <a:fillRect/>
        </a:stretch>
      </xdr:blipFill>
      <xdr:spPr>
        <a:xfrm>
          <a:off x="3133725" y="16535400"/>
          <a:ext cx="1066800" cy="1095375"/>
        </a:xfrm>
        <a:prstGeom prst="rect">
          <a:avLst/>
        </a:prstGeom>
        <a:noFill/>
        <a:ln w="1">
          <a:noFill/>
          <a:miter lim="800000"/>
          <a:headEnd/>
          <a:tailEnd type="none" w="med" len="med"/>
        </a:ln>
        <a:effectLst/>
      </xdr:spPr>
    </xdr:pic>
    <xdr:clientData/>
  </xdr:twoCellAnchor>
  <xdr:twoCellAnchor editAs="oneCell">
    <xdr:from>
      <xdr:col>2</xdr:col>
      <xdr:colOff>123825</xdr:colOff>
      <xdr:row>25</xdr:row>
      <xdr:rowOff>38100</xdr:rowOff>
    </xdr:from>
    <xdr:to>
      <xdr:col>2</xdr:col>
      <xdr:colOff>1143000</xdr:colOff>
      <xdr:row>25</xdr:row>
      <xdr:rowOff>1247775</xdr:rowOff>
    </xdr:to>
    <xdr:pic>
      <xdr:nvPicPr>
        <xdr:cNvPr id="3229" name="Picture 157"/>
        <xdr:cNvPicPr>
          <a:picLocks noChangeAspect="1" noChangeArrowheads="1"/>
        </xdr:cNvPicPr>
      </xdr:nvPicPr>
      <xdr:blipFill>
        <a:blip r:embed="rId122" cstate="print"/>
        <a:srcRect/>
        <a:stretch>
          <a:fillRect/>
        </a:stretch>
      </xdr:blipFill>
      <xdr:spPr>
        <a:xfrm>
          <a:off x="1990725" y="30394275"/>
          <a:ext cx="1019175" cy="1209675"/>
        </a:xfrm>
        <a:prstGeom prst="rect">
          <a:avLst/>
        </a:prstGeom>
        <a:noFill/>
        <a:ln w="1">
          <a:noFill/>
          <a:miter lim="800000"/>
          <a:headEnd/>
          <a:tailEnd type="none" w="med" len="med"/>
        </a:ln>
        <a:effectLst/>
      </xdr:spPr>
    </xdr:pic>
    <xdr:clientData/>
  </xdr:twoCellAnchor>
  <xdr:twoCellAnchor editAs="oneCell">
    <xdr:from>
      <xdr:col>2</xdr:col>
      <xdr:colOff>133350</xdr:colOff>
      <xdr:row>14</xdr:row>
      <xdr:rowOff>19050</xdr:rowOff>
    </xdr:from>
    <xdr:to>
      <xdr:col>2</xdr:col>
      <xdr:colOff>1057275</xdr:colOff>
      <xdr:row>14</xdr:row>
      <xdr:rowOff>1228725</xdr:rowOff>
    </xdr:to>
    <xdr:pic>
      <xdr:nvPicPr>
        <xdr:cNvPr id="3230" name="Picture 158"/>
        <xdr:cNvPicPr>
          <a:picLocks noChangeAspect="1" noChangeArrowheads="1"/>
        </xdr:cNvPicPr>
      </xdr:nvPicPr>
      <xdr:blipFill>
        <a:blip r:embed="rId123" cstate="print"/>
        <a:srcRect/>
        <a:stretch>
          <a:fillRect/>
        </a:stretch>
      </xdr:blipFill>
      <xdr:spPr>
        <a:xfrm>
          <a:off x="2000250" y="16421100"/>
          <a:ext cx="923925" cy="1209675"/>
        </a:xfrm>
        <a:prstGeom prst="rect">
          <a:avLst/>
        </a:prstGeom>
        <a:noFill/>
        <a:ln w="1">
          <a:noFill/>
          <a:miter lim="800000"/>
          <a:headEnd/>
          <a:tailEnd type="none" w="med" len="med"/>
        </a:ln>
        <a:effectLst/>
      </xdr:spPr>
    </xdr:pic>
    <xdr:clientData/>
  </xdr:twoCellAnchor>
  <xdr:twoCellAnchor editAs="oneCell">
    <xdr:from>
      <xdr:col>5</xdr:col>
      <xdr:colOff>95250</xdr:colOff>
      <xdr:row>19</xdr:row>
      <xdr:rowOff>47625</xdr:rowOff>
    </xdr:from>
    <xdr:to>
      <xdr:col>5</xdr:col>
      <xdr:colOff>1095375</xdr:colOff>
      <xdr:row>19</xdr:row>
      <xdr:rowOff>1266825</xdr:rowOff>
    </xdr:to>
    <xdr:pic>
      <xdr:nvPicPr>
        <xdr:cNvPr id="3231" name="Picture 159"/>
        <xdr:cNvPicPr>
          <a:picLocks noChangeAspect="1" noChangeArrowheads="1"/>
        </xdr:cNvPicPr>
      </xdr:nvPicPr>
      <xdr:blipFill>
        <a:blip r:embed="rId124" cstate="print"/>
        <a:srcRect/>
        <a:stretch>
          <a:fillRect/>
        </a:stretch>
      </xdr:blipFill>
      <xdr:spPr>
        <a:xfrm>
          <a:off x="5505450" y="22821900"/>
          <a:ext cx="1000125" cy="1219200"/>
        </a:xfrm>
        <a:prstGeom prst="rect">
          <a:avLst/>
        </a:prstGeom>
        <a:noFill/>
        <a:ln w="1">
          <a:noFill/>
          <a:miter lim="800000"/>
          <a:headEnd/>
          <a:tailEnd type="none" w="med" len="med"/>
        </a:ln>
        <a:effectLst/>
      </xdr:spPr>
    </xdr:pic>
    <xdr:clientData/>
  </xdr:twoCellAnchor>
  <xdr:twoCellAnchor editAs="oneCell">
    <xdr:from>
      <xdr:col>3</xdr:col>
      <xdr:colOff>57150</xdr:colOff>
      <xdr:row>19</xdr:row>
      <xdr:rowOff>76200</xdr:rowOff>
    </xdr:from>
    <xdr:to>
      <xdr:col>3</xdr:col>
      <xdr:colOff>1057275</xdr:colOff>
      <xdr:row>19</xdr:row>
      <xdr:rowOff>1200150</xdr:rowOff>
    </xdr:to>
    <xdr:pic>
      <xdr:nvPicPr>
        <xdr:cNvPr id="3232" name="Picture 160"/>
        <xdr:cNvPicPr>
          <a:picLocks noChangeAspect="1" noChangeArrowheads="1"/>
        </xdr:cNvPicPr>
      </xdr:nvPicPr>
      <xdr:blipFill>
        <a:blip r:embed="rId125" cstate="print"/>
        <a:srcRect/>
        <a:stretch>
          <a:fillRect/>
        </a:stretch>
      </xdr:blipFill>
      <xdr:spPr>
        <a:xfrm>
          <a:off x="3105150" y="22850475"/>
          <a:ext cx="1000125" cy="1123950"/>
        </a:xfrm>
        <a:prstGeom prst="rect">
          <a:avLst/>
        </a:prstGeom>
        <a:noFill/>
        <a:ln w="1">
          <a:noFill/>
          <a:miter lim="800000"/>
          <a:headEnd/>
          <a:tailEnd type="none" w="med" len="med"/>
        </a:ln>
        <a:effectLst/>
      </xdr:spPr>
    </xdr:pic>
    <xdr:clientData/>
  </xdr:twoCellAnchor>
  <xdr:twoCellAnchor editAs="oneCell">
    <xdr:from>
      <xdr:col>5</xdr:col>
      <xdr:colOff>47625</xdr:colOff>
      <xdr:row>28</xdr:row>
      <xdr:rowOff>76200</xdr:rowOff>
    </xdr:from>
    <xdr:to>
      <xdr:col>5</xdr:col>
      <xdr:colOff>1143000</xdr:colOff>
      <xdr:row>28</xdr:row>
      <xdr:rowOff>1209675</xdr:rowOff>
    </xdr:to>
    <xdr:pic>
      <xdr:nvPicPr>
        <xdr:cNvPr id="3233" name="Picture 161"/>
        <xdr:cNvPicPr>
          <a:picLocks noChangeAspect="1" noChangeArrowheads="1"/>
        </xdr:cNvPicPr>
      </xdr:nvPicPr>
      <xdr:blipFill>
        <a:blip r:embed="rId126" cstate="print"/>
        <a:srcRect/>
        <a:stretch>
          <a:fillRect/>
        </a:stretch>
      </xdr:blipFill>
      <xdr:spPr>
        <a:xfrm>
          <a:off x="5457825" y="34261425"/>
          <a:ext cx="1095375" cy="1133475"/>
        </a:xfrm>
        <a:prstGeom prst="rect">
          <a:avLst/>
        </a:prstGeom>
        <a:noFill/>
        <a:ln w="1">
          <a:noFill/>
          <a:miter lim="800000"/>
          <a:headEnd/>
          <a:tailEnd type="none" w="med" len="med"/>
        </a:ln>
        <a:effectLst/>
      </xdr:spPr>
    </xdr:pic>
    <xdr:clientData/>
  </xdr:twoCellAnchor>
  <xdr:twoCellAnchor editAs="oneCell">
    <xdr:from>
      <xdr:col>2</xdr:col>
      <xdr:colOff>133350</xdr:colOff>
      <xdr:row>28</xdr:row>
      <xdr:rowOff>28575</xdr:rowOff>
    </xdr:from>
    <xdr:to>
      <xdr:col>2</xdr:col>
      <xdr:colOff>1104900</xdr:colOff>
      <xdr:row>28</xdr:row>
      <xdr:rowOff>1209675</xdr:rowOff>
    </xdr:to>
    <xdr:pic>
      <xdr:nvPicPr>
        <xdr:cNvPr id="3234" name="Picture 162"/>
        <xdr:cNvPicPr>
          <a:picLocks noChangeAspect="1" noChangeArrowheads="1"/>
        </xdr:cNvPicPr>
      </xdr:nvPicPr>
      <xdr:blipFill>
        <a:blip r:embed="rId127" cstate="print"/>
        <a:srcRect/>
        <a:stretch>
          <a:fillRect/>
        </a:stretch>
      </xdr:blipFill>
      <xdr:spPr>
        <a:xfrm>
          <a:off x="2000250" y="34213800"/>
          <a:ext cx="971550" cy="1181100"/>
        </a:xfrm>
        <a:prstGeom prst="rect">
          <a:avLst/>
        </a:prstGeom>
        <a:noFill/>
        <a:ln w="1">
          <a:noFill/>
          <a:miter lim="800000"/>
          <a:headEnd/>
          <a:tailEnd type="none" w="med" len="med"/>
        </a:ln>
        <a:effectLst/>
      </xdr:spPr>
    </xdr:pic>
    <xdr:clientData/>
  </xdr:twoCellAnchor>
  <xdr:twoCellAnchor editAs="oneCell">
    <xdr:from>
      <xdr:col>6</xdr:col>
      <xdr:colOff>171450</xdr:colOff>
      <xdr:row>19</xdr:row>
      <xdr:rowOff>95250</xdr:rowOff>
    </xdr:from>
    <xdr:to>
      <xdr:col>7</xdr:col>
      <xdr:colOff>0</xdr:colOff>
      <xdr:row>19</xdr:row>
      <xdr:rowOff>1219200</xdr:rowOff>
    </xdr:to>
    <xdr:pic>
      <xdr:nvPicPr>
        <xdr:cNvPr id="3236" name="Picture 164"/>
        <xdr:cNvPicPr>
          <a:picLocks noChangeAspect="1" noChangeArrowheads="1"/>
        </xdr:cNvPicPr>
      </xdr:nvPicPr>
      <xdr:blipFill>
        <a:blip r:embed="rId128" cstate="print"/>
        <a:srcRect/>
        <a:stretch>
          <a:fillRect/>
        </a:stretch>
      </xdr:blipFill>
      <xdr:spPr>
        <a:xfrm>
          <a:off x="6762750" y="22869525"/>
          <a:ext cx="1009650" cy="1123950"/>
        </a:xfrm>
        <a:prstGeom prst="rect">
          <a:avLst/>
        </a:prstGeom>
        <a:noFill/>
        <a:ln w="1">
          <a:noFill/>
          <a:miter lim="800000"/>
          <a:headEnd/>
          <a:tailEnd type="none" w="med" len="med"/>
        </a:ln>
        <a:effectLst/>
      </xdr:spPr>
    </xdr:pic>
    <xdr:clientData/>
  </xdr:twoCellAnchor>
  <xdr:twoCellAnchor editAs="oneCell">
    <xdr:from>
      <xdr:col>5</xdr:col>
      <xdr:colOff>76200</xdr:colOff>
      <xdr:row>17</xdr:row>
      <xdr:rowOff>38100</xdr:rowOff>
    </xdr:from>
    <xdr:to>
      <xdr:col>5</xdr:col>
      <xdr:colOff>1104900</xdr:colOff>
      <xdr:row>17</xdr:row>
      <xdr:rowOff>1228725</xdr:rowOff>
    </xdr:to>
    <xdr:pic>
      <xdr:nvPicPr>
        <xdr:cNvPr id="3237" name="Picture 165"/>
        <xdr:cNvPicPr>
          <a:picLocks noChangeAspect="1" noChangeArrowheads="1"/>
        </xdr:cNvPicPr>
      </xdr:nvPicPr>
      <xdr:blipFill>
        <a:blip r:embed="rId129" cstate="print"/>
        <a:srcRect/>
        <a:stretch>
          <a:fillRect/>
        </a:stretch>
      </xdr:blipFill>
      <xdr:spPr>
        <a:xfrm>
          <a:off x="5486400" y="20278725"/>
          <a:ext cx="1028700" cy="1190625"/>
        </a:xfrm>
        <a:prstGeom prst="rect">
          <a:avLst/>
        </a:prstGeom>
        <a:noFill/>
        <a:ln w="1">
          <a:noFill/>
          <a:miter lim="800000"/>
          <a:headEnd/>
          <a:tailEnd type="none" w="med" len="med"/>
        </a:ln>
        <a:effectLst/>
      </xdr:spPr>
    </xdr:pic>
    <xdr:clientData/>
  </xdr:twoCellAnchor>
  <xdr:twoCellAnchor editAs="oneCell">
    <xdr:from>
      <xdr:col>3</xdr:col>
      <xdr:colOff>171450</xdr:colOff>
      <xdr:row>21</xdr:row>
      <xdr:rowOff>66675</xdr:rowOff>
    </xdr:from>
    <xdr:to>
      <xdr:col>3</xdr:col>
      <xdr:colOff>1076325</xdr:colOff>
      <xdr:row>21</xdr:row>
      <xdr:rowOff>1209675</xdr:rowOff>
    </xdr:to>
    <xdr:pic>
      <xdr:nvPicPr>
        <xdr:cNvPr id="3238" name="Picture 166"/>
        <xdr:cNvPicPr>
          <a:picLocks noChangeAspect="1" noChangeArrowheads="1"/>
        </xdr:cNvPicPr>
      </xdr:nvPicPr>
      <xdr:blipFill>
        <a:blip r:embed="rId130" cstate="print"/>
        <a:srcRect/>
        <a:stretch>
          <a:fillRect/>
        </a:stretch>
      </xdr:blipFill>
      <xdr:spPr>
        <a:xfrm>
          <a:off x="3219450" y="25431750"/>
          <a:ext cx="904875" cy="1143000"/>
        </a:xfrm>
        <a:prstGeom prst="rect">
          <a:avLst/>
        </a:prstGeom>
        <a:noFill/>
        <a:ln w="1">
          <a:noFill/>
          <a:miter lim="800000"/>
          <a:headEnd/>
          <a:tailEnd type="none" w="med" len="med"/>
        </a:ln>
        <a:effectLst/>
      </xdr:spPr>
    </xdr:pic>
    <xdr:clientData/>
  </xdr:twoCellAnchor>
  <xdr:twoCellAnchor editAs="oneCell">
    <xdr:from>
      <xdr:col>3</xdr:col>
      <xdr:colOff>95250</xdr:colOff>
      <xdr:row>20</xdr:row>
      <xdr:rowOff>142875</xdr:rowOff>
    </xdr:from>
    <xdr:to>
      <xdr:col>3</xdr:col>
      <xdr:colOff>1104900</xdr:colOff>
      <xdr:row>20</xdr:row>
      <xdr:rowOff>1200150</xdr:rowOff>
    </xdr:to>
    <xdr:pic>
      <xdr:nvPicPr>
        <xdr:cNvPr id="3239" name="Picture 167"/>
        <xdr:cNvPicPr>
          <a:picLocks noChangeAspect="1" noChangeArrowheads="1"/>
        </xdr:cNvPicPr>
      </xdr:nvPicPr>
      <xdr:blipFill>
        <a:blip r:embed="rId131" cstate="print"/>
        <a:srcRect/>
        <a:stretch>
          <a:fillRect/>
        </a:stretch>
      </xdr:blipFill>
      <xdr:spPr>
        <a:xfrm>
          <a:off x="3143250" y="24203025"/>
          <a:ext cx="1009650" cy="1057275"/>
        </a:xfrm>
        <a:prstGeom prst="rect">
          <a:avLst/>
        </a:prstGeom>
        <a:noFill/>
        <a:ln w="1">
          <a:noFill/>
          <a:miter lim="800000"/>
          <a:headEnd/>
          <a:tailEnd type="none" w="med" len="med"/>
        </a:ln>
        <a:effectLst/>
      </xdr:spPr>
    </xdr:pic>
    <xdr:clientData/>
  </xdr:twoCellAnchor>
  <xdr:twoCellAnchor editAs="oneCell">
    <xdr:from>
      <xdr:col>6</xdr:col>
      <xdr:colOff>190500</xdr:colOff>
      <xdr:row>20</xdr:row>
      <xdr:rowOff>38100</xdr:rowOff>
    </xdr:from>
    <xdr:to>
      <xdr:col>6</xdr:col>
      <xdr:colOff>1104900</xdr:colOff>
      <xdr:row>20</xdr:row>
      <xdr:rowOff>1152525</xdr:rowOff>
    </xdr:to>
    <xdr:pic>
      <xdr:nvPicPr>
        <xdr:cNvPr id="3240" name="Picture 168"/>
        <xdr:cNvPicPr>
          <a:picLocks noChangeAspect="1" noChangeArrowheads="1"/>
        </xdr:cNvPicPr>
      </xdr:nvPicPr>
      <xdr:blipFill>
        <a:blip r:embed="rId132" cstate="print"/>
        <a:srcRect/>
        <a:stretch>
          <a:fillRect/>
        </a:stretch>
      </xdr:blipFill>
      <xdr:spPr>
        <a:xfrm>
          <a:off x="6781800" y="24098250"/>
          <a:ext cx="914400" cy="1114425"/>
        </a:xfrm>
        <a:prstGeom prst="rect">
          <a:avLst/>
        </a:prstGeom>
        <a:noFill/>
        <a:ln w="1">
          <a:noFill/>
          <a:miter lim="800000"/>
          <a:headEnd/>
          <a:tailEnd type="none" w="med" len="med"/>
        </a:ln>
        <a:effectLst/>
      </xdr:spPr>
    </xdr:pic>
    <xdr:clientData/>
  </xdr:twoCellAnchor>
  <xdr:twoCellAnchor editAs="oneCell">
    <xdr:from>
      <xdr:col>6</xdr:col>
      <xdr:colOff>142875</xdr:colOff>
      <xdr:row>15</xdr:row>
      <xdr:rowOff>57150</xdr:rowOff>
    </xdr:from>
    <xdr:to>
      <xdr:col>6</xdr:col>
      <xdr:colOff>1095375</xdr:colOff>
      <xdr:row>15</xdr:row>
      <xdr:rowOff>1104900</xdr:rowOff>
    </xdr:to>
    <xdr:pic>
      <xdr:nvPicPr>
        <xdr:cNvPr id="3242" name="Picture 170"/>
        <xdr:cNvPicPr>
          <a:picLocks noChangeAspect="1" noChangeArrowheads="1"/>
        </xdr:cNvPicPr>
      </xdr:nvPicPr>
      <xdr:blipFill>
        <a:blip r:embed="rId133" cstate="print"/>
        <a:srcRect/>
        <a:stretch>
          <a:fillRect/>
        </a:stretch>
      </xdr:blipFill>
      <xdr:spPr>
        <a:xfrm>
          <a:off x="6734175" y="17745075"/>
          <a:ext cx="952500" cy="1047750"/>
        </a:xfrm>
        <a:prstGeom prst="rect">
          <a:avLst/>
        </a:prstGeom>
        <a:noFill/>
        <a:ln w="1">
          <a:noFill/>
          <a:miter lim="800000"/>
          <a:headEnd/>
          <a:tailEnd type="none" w="med" len="med"/>
        </a:ln>
        <a:effectLst/>
      </xdr:spPr>
    </xdr:pic>
    <xdr:clientData/>
  </xdr:twoCellAnchor>
  <xdr:twoCellAnchor editAs="oneCell">
    <xdr:from>
      <xdr:col>7</xdr:col>
      <xdr:colOff>133350</xdr:colOff>
      <xdr:row>5</xdr:row>
      <xdr:rowOff>142875</xdr:rowOff>
    </xdr:from>
    <xdr:to>
      <xdr:col>7</xdr:col>
      <xdr:colOff>1143000</xdr:colOff>
      <xdr:row>5</xdr:row>
      <xdr:rowOff>1114425</xdr:rowOff>
    </xdr:to>
    <xdr:pic>
      <xdr:nvPicPr>
        <xdr:cNvPr id="3244" name="Picture 172"/>
        <xdr:cNvPicPr>
          <a:picLocks noChangeAspect="1" noChangeArrowheads="1"/>
        </xdr:cNvPicPr>
      </xdr:nvPicPr>
      <xdr:blipFill>
        <a:blip r:embed="rId134" cstate="print"/>
        <a:srcRect/>
        <a:stretch>
          <a:fillRect/>
        </a:stretch>
      </xdr:blipFill>
      <xdr:spPr>
        <a:xfrm>
          <a:off x="7905750" y="5267325"/>
          <a:ext cx="1009650" cy="971550"/>
        </a:xfrm>
        <a:prstGeom prst="rect">
          <a:avLst/>
        </a:prstGeom>
        <a:noFill/>
        <a:ln w="1">
          <a:noFill/>
          <a:miter lim="800000"/>
          <a:headEnd/>
          <a:tailEnd type="none" w="med" len="med"/>
        </a:ln>
        <a:effectLst/>
      </xdr:spPr>
    </xdr:pic>
    <xdr:clientData/>
  </xdr:twoCellAnchor>
  <xdr:twoCellAnchor editAs="oneCell">
    <xdr:from>
      <xdr:col>7</xdr:col>
      <xdr:colOff>171450</xdr:colOff>
      <xdr:row>18</xdr:row>
      <xdr:rowOff>114300</xdr:rowOff>
    </xdr:from>
    <xdr:to>
      <xdr:col>7</xdr:col>
      <xdr:colOff>1133475</xdr:colOff>
      <xdr:row>18</xdr:row>
      <xdr:rowOff>1085850</xdr:rowOff>
    </xdr:to>
    <xdr:pic>
      <xdr:nvPicPr>
        <xdr:cNvPr id="3245" name="Picture 173"/>
        <xdr:cNvPicPr>
          <a:picLocks noChangeAspect="1" noChangeArrowheads="1"/>
        </xdr:cNvPicPr>
      </xdr:nvPicPr>
      <xdr:blipFill>
        <a:blip r:embed="rId135" cstate="print"/>
        <a:srcRect/>
        <a:stretch>
          <a:fillRect/>
        </a:stretch>
      </xdr:blipFill>
      <xdr:spPr>
        <a:xfrm>
          <a:off x="7943850" y="21621750"/>
          <a:ext cx="962025" cy="971550"/>
        </a:xfrm>
        <a:prstGeom prst="rect">
          <a:avLst/>
        </a:prstGeom>
        <a:noFill/>
        <a:ln w="1">
          <a:noFill/>
          <a:miter lim="800000"/>
          <a:headEnd/>
          <a:tailEnd type="none" w="med" len="med"/>
        </a:ln>
        <a:effectLst/>
      </xdr:spPr>
    </xdr:pic>
    <xdr:clientData/>
  </xdr:twoCellAnchor>
  <xdr:twoCellAnchor editAs="oneCell">
    <xdr:from>
      <xdr:col>7</xdr:col>
      <xdr:colOff>142875</xdr:colOff>
      <xdr:row>22</xdr:row>
      <xdr:rowOff>123825</xdr:rowOff>
    </xdr:from>
    <xdr:to>
      <xdr:col>7</xdr:col>
      <xdr:colOff>1123950</xdr:colOff>
      <xdr:row>22</xdr:row>
      <xdr:rowOff>1104900</xdr:rowOff>
    </xdr:to>
    <xdr:pic>
      <xdr:nvPicPr>
        <xdr:cNvPr id="3246" name="Picture 174"/>
        <xdr:cNvPicPr>
          <a:picLocks noChangeAspect="1" noChangeArrowheads="1"/>
        </xdr:cNvPicPr>
      </xdr:nvPicPr>
      <xdr:blipFill>
        <a:blip r:embed="rId136" cstate="print"/>
        <a:srcRect/>
        <a:stretch>
          <a:fillRect/>
        </a:stretch>
      </xdr:blipFill>
      <xdr:spPr>
        <a:xfrm>
          <a:off x="7915275" y="26746200"/>
          <a:ext cx="981075" cy="981075"/>
        </a:xfrm>
        <a:prstGeom prst="rect">
          <a:avLst/>
        </a:prstGeom>
        <a:noFill/>
        <a:ln w="1">
          <a:noFill/>
          <a:miter lim="800000"/>
          <a:headEnd/>
          <a:tailEnd type="none" w="med" len="med"/>
        </a:ln>
        <a:effectLst/>
      </xdr:spPr>
    </xdr:pic>
    <xdr:clientData/>
  </xdr:twoCellAnchor>
  <xdr:twoCellAnchor editAs="oneCell">
    <xdr:from>
      <xdr:col>7</xdr:col>
      <xdr:colOff>85725</xdr:colOff>
      <xdr:row>21</xdr:row>
      <xdr:rowOff>133350</xdr:rowOff>
    </xdr:from>
    <xdr:to>
      <xdr:col>7</xdr:col>
      <xdr:colOff>1162050</xdr:colOff>
      <xdr:row>21</xdr:row>
      <xdr:rowOff>1104900</xdr:rowOff>
    </xdr:to>
    <xdr:pic>
      <xdr:nvPicPr>
        <xdr:cNvPr id="3247" name="Picture 175"/>
        <xdr:cNvPicPr>
          <a:picLocks noChangeAspect="1" noChangeArrowheads="1"/>
        </xdr:cNvPicPr>
      </xdr:nvPicPr>
      <xdr:blipFill>
        <a:blip r:embed="rId137" cstate="print"/>
        <a:srcRect/>
        <a:stretch>
          <a:fillRect/>
        </a:stretch>
      </xdr:blipFill>
      <xdr:spPr>
        <a:xfrm>
          <a:off x="7858125" y="25498425"/>
          <a:ext cx="1076325" cy="971550"/>
        </a:xfrm>
        <a:prstGeom prst="rect">
          <a:avLst/>
        </a:prstGeom>
        <a:noFill/>
        <a:ln w="1">
          <a:noFill/>
          <a:miter lim="800000"/>
          <a:headEnd/>
          <a:tailEnd type="none" w="med" len="med"/>
        </a:ln>
        <a:effectLst/>
      </xdr:spPr>
    </xdr:pic>
    <xdr:clientData/>
  </xdr:twoCellAnchor>
  <xdr:twoCellAnchor editAs="oneCell">
    <xdr:from>
      <xdr:col>7</xdr:col>
      <xdr:colOff>180975</xdr:colOff>
      <xdr:row>23</xdr:row>
      <xdr:rowOff>180975</xdr:rowOff>
    </xdr:from>
    <xdr:to>
      <xdr:col>7</xdr:col>
      <xdr:colOff>1152525</xdr:colOff>
      <xdr:row>23</xdr:row>
      <xdr:rowOff>1095375</xdr:rowOff>
    </xdr:to>
    <xdr:pic>
      <xdr:nvPicPr>
        <xdr:cNvPr id="3249" name="Picture 177"/>
        <xdr:cNvPicPr>
          <a:picLocks noChangeAspect="1" noChangeArrowheads="1"/>
        </xdr:cNvPicPr>
      </xdr:nvPicPr>
      <xdr:blipFill>
        <a:blip r:embed="rId138" cstate="print"/>
        <a:srcRect/>
        <a:stretch>
          <a:fillRect/>
        </a:stretch>
      </xdr:blipFill>
      <xdr:spPr>
        <a:xfrm>
          <a:off x="7953375" y="28060650"/>
          <a:ext cx="971550" cy="914400"/>
        </a:xfrm>
        <a:prstGeom prst="rect">
          <a:avLst/>
        </a:prstGeom>
        <a:noFill/>
        <a:ln w="1">
          <a:noFill/>
          <a:miter lim="800000"/>
          <a:headEnd/>
          <a:tailEnd type="none" w="med" len="med"/>
        </a:ln>
        <a:effectLst/>
      </xdr:spPr>
    </xdr:pic>
    <xdr:clientData/>
  </xdr:twoCellAnchor>
  <xdr:twoCellAnchor editAs="oneCell">
    <xdr:from>
      <xdr:col>7</xdr:col>
      <xdr:colOff>152400</xdr:colOff>
      <xdr:row>17</xdr:row>
      <xdr:rowOff>123825</xdr:rowOff>
    </xdr:from>
    <xdr:to>
      <xdr:col>7</xdr:col>
      <xdr:colOff>1104900</xdr:colOff>
      <xdr:row>17</xdr:row>
      <xdr:rowOff>1085850</xdr:rowOff>
    </xdr:to>
    <xdr:pic>
      <xdr:nvPicPr>
        <xdr:cNvPr id="3250" name="Picture 178"/>
        <xdr:cNvPicPr>
          <a:picLocks noChangeAspect="1" noChangeArrowheads="1"/>
        </xdr:cNvPicPr>
      </xdr:nvPicPr>
      <xdr:blipFill>
        <a:blip r:embed="rId139" cstate="print"/>
        <a:srcRect/>
        <a:stretch>
          <a:fillRect/>
        </a:stretch>
      </xdr:blipFill>
      <xdr:spPr>
        <a:xfrm>
          <a:off x="7924800" y="20364450"/>
          <a:ext cx="952500" cy="962025"/>
        </a:xfrm>
        <a:prstGeom prst="rect">
          <a:avLst/>
        </a:prstGeom>
        <a:noFill/>
        <a:ln w="1">
          <a:noFill/>
          <a:miter lim="800000"/>
          <a:headEnd/>
          <a:tailEnd type="none" w="med" len="med"/>
        </a:ln>
        <a:effectLst/>
      </xdr:spPr>
    </xdr:pic>
    <xdr:clientData/>
  </xdr:twoCellAnchor>
  <xdr:twoCellAnchor editAs="oneCell">
    <xdr:from>
      <xdr:col>7</xdr:col>
      <xdr:colOff>161925</xdr:colOff>
      <xdr:row>3</xdr:row>
      <xdr:rowOff>85725</xdr:rowOff>
    </xdr:from>
    <xdr:to>
      <xdr:col>7</xdr:col>
      <xdr:colOff>1152525</xdr:colOff>
      <xdr:row>3</xdr:row>
      <xdr:rowOff>1009650</xdr:rowOff>
    </xdr:to>
    <xdr:pic>
      <xdr:nvPicPr>
        <xdr:cNvPr id="3251" name="Picture 179"/>
        <xdr:cNvPicPr>
          <a:picLocks noChangeAspect="1" noChangeArrowheads="1"/>
        </xdr:cNvPicPr>
      </xdr:nvPicPr>
      <xdr:blipFill>
        <a:blip r:embed="rId140" cstate="print"/>
        <a:srcRect/>
        <a:stretch>
          <a:fillRect/>
        </a:stretch>
      </xdr:blipFill>
      <xdr:spPr>
        <a:xfrm>
          <a:off x="7934325" y="2800350"/>
          <a:ext cx="990600" cy="923925"/>
        </a:xfrm>
        <a:prstGeom prst="rect">
          <a:avLst/>
        </a:prstGeom>
        <a:noFill/>
        <a:ln w="1">
          <a:noFill/>
          <a:miter lim="800000"/>
          <a:headEnd/>
          <a:tailEnd type="none" w="med" len="med"/>
        </a:ln>
        <a:effectLst/>
      </xdr:spPr>
    </xdr:pic>
    <xdr:clientData/>
  </xdr:twoCellAnchor>
  <xdr:twoCellAnchor editAs="oneCell">
    <xdr:from>
      <xdr:col>7</xdr:col>
      <xdr:colOff>152400</xdr:colOff>
      <xdr:row>8</xdr:row>
      <xdr:rowOff>104775</xdr:rowOff>
    </xdr:from>
    <xdr:to>
      <xdr:col>7</xdr:col>
      <xdr:colOff>1076325</xdr:colOff>
      <xdr:row>8</xdr:row>
      <xdr:rowOff>1047750</xdr:rowOff>
    </xdr:to>
    <xdr:pic>
      <xdr:nvPicPr>
        <xdr:cNvPr id="3254" name="Picture 182"/>
        <xdr:cNvPicPr>
          <a:picLocks noChangeAspect="1" noChangeArrowheads="1"/>
        </xdr:cNvPicPr>
      </xdr:nvPicPr>
      <xdr:blipFill>
        <a:blip r:embed="rId141" cstate="print"/>
        <a:srcRect/>
        <a:stretch>
          <a:fillRect/>
        </a:stretch>
      </xdr:blipFill>
      <xdr:spPr>
        <a:xfrm>
          <a:off x="7924800" y="8963025"/>
          <a:ext cx="923925" cy="942975"/>
        </a:xfrm>
        <a:prstGeom prst="rect">
          <a:avLst/>
        </a:prstGeom>
        <a:noFill/>
        <a:ln w="1">
          <a:noFill/>
          <a:miter lim="800000"/>
          <a:headEnd/>
          <a:tailEnd type="none" w="med" len="med"/>
        </a:ln>
        <a:effectLst/>
      </xdr:spPr>
    </xdr:pic>
    <xdr:clientData/>
  </xdr:twoCellAnchor>
  <xdr:twoCellAnchor editAs="oneCell">
    <xdr:from>
      <xdr:col>7</xdr:col>
      <xdr:colOff>95250</xdr:colOff>
      <xdr:row>11</xdr:row>
      <xdr:rowOff>66675</xdr:rowOff>
    </xdr:from>
    <xdr:to>
      <xdr:col>7</xdr:col>
      <xdr:colOff>1009650</xdr:colOff>
      <xdr:row>11</xdr:row>
      <xdr:rowOff>1057275</xdr:rowOff>
    </xdr:to>
    <xdr:pic>
      <xdr:nvPicPr>
        <xdr:cNvPr id="3255" name="Picture 183"/>
        <xdr:cNvPicPr>
          <a:picLocks noChangeAspect="1" noChangeArrowheads="1"/>
        </xdr:cNvPicPr>
      </xdr:nvPicPr>
      <xdr:blipFill>
        <a:blip r:embed="rId142" cstate="print"/>
        <a:srcRect/>
        <a:stretch>
          <a:fillRect/>
        </a:stretch>
      </xdr:blipFill>
      <xdr:spPr>
        <a:xfrm>
          <a:off x="7867650" y="12696825"/>
          <a:ext cx="914400" cy="990600"/>
        </a:xfrm>
        <a:prstGeom prst="rect">
          <a:avLst/>
        </a:prstGeom>
        <a:noFill/>
        <a:ln w="1">
          <a:noFill/>
          <a:miter lim="800000"/>
          <a:headEnd/>
          <a:tailEnd type="none" w="med" len="med"/>
        </a:ln>
        <a:effectLst/>
      </xdr:spPr>
    </xdr:pic>
    <xdr:clientData/>
  </xdr:twoCellAnchor>
  <xdr:twoCellAnchor editAs="oneCell">
    <xdr:from>
      <xdr:col>6</xdr:col>
      <xdr:colOff>123825</xdr:colOff>
      <xdr:row>26</xdr:row>
      <xdr:rowOff>85725</xdr:rowOff>
    </xdr:from>
    <xdr:to>
      <xdr:col>6</xdr:col>
      <xdr:colOff>1076325</xdr:colOff>
      <xdr:row>26</xdr:row>
      <xdr:rowOff>1152525</xdr:rowOff>
    </xdr:to>
    <xdr:pic>
      <xdr:nvPicPr>
        <xdr:cNvPr id="3256" name="Picture 184"/>
        <xdr:cNvPicPr>
          <a:picLocks noChangeAspect="1" noChangeArrowheads="1"/>
        </xdr:cNvPicPr>
      </xdr:nvPicPr>
      <xdr:blipFill>
        <a:blip r:embed="rId143" cstate="print"/>
        <a:srcRect/>
        <a:stretch>
          <a:fillRect/>
        </a:stretch>
      </xdr:blipFill>
      <xdr:spPr>
        <a:xfrm>
          <a:off x="6715125" y="31699200"/>
          <a:ext cx="952500" cy="1066800"/>
        </a:xfrm>
        <a:prstGeom prst="rect">
          <a:avLst/>
        </a:prstGeom>
        <a:noFill/>
        <a:ln w="1">
          <a:noFill/>
          <a:miter lim="800000"/>
          <a:headEnd/>
          <a:tailEnd type="none" w="med" len="med"/>
        </a:ln>
        <a:effectLst/>
      </xdr:spPr>
    </xdr:pic>
    <xdr:clientData/>
  </xdr:twoCellAnchor>
  <xdr:twoCellAnchor editAs="oneCell">
    <xdr:from>
      <xdr:col>7</xdr:col>
      <xdr:colOff>161925</xdr:colOff>
      <xdr:row>6</xdr:row>
      <xdr:rowOff>104775</xdr:rowOff>
    </xdr:from>
    <xdr:to>
      <xdr:col>7</xdr:col>
      <xdr:colOff>1066800</xdr:colOff>
      <xdr:row>6</xdr:row>
      <xdr:rowOff>1143000</xdr:rowOff>
    </xdr:to>
    <xdr:pic>
      <xdr:nvPicPr>
        <xdr:cNvPr id="3257" name="Picture 185"/>
        <xdr:cNvPicPr>
          <a:picLocks noChangeAspect="1" noChangeArrowheads="1"/>
        </xdr:cNvPicPr>
      </xdr:nvPicPr>
      <xdr:blipFill>
        <a:blip r:embed="rId144" cstate="print"/>
        <a:srcRect/>
        <a:stretch>
          <a:fillRect/>
        </a:stretch>
      </xdr:blipFill>
      <xdr:spPr>
        <a:xfrm>
          <a:off x="7934325" y="6505575"/>
          <a:ext cx="904875" cy="1038225"/>
        </a:xfrm>
        <a:prstGeom prst="rect">
          <a:avLst/>
        </a:prstGeom>
        <a:noFill/>
        <a:ln w="1">
          <a:noFill/>
          <a:miter lim="800000"/>
          <a:headEnd/>
          <a:tailEnd type="none" w="med" len="med"/>
        </a:ln>
        <a:effectLst/>
      </xdr:spPr>
    </xdr:pic>
    <xdr:clientData/>
  </xdr:twoCellAnchor>
  <xdr:twoCellAnchor editAs="oneCell">
    <xdr:from>
      <xdr:col>7</xdr:col>
      <xdr:colOff>85725</xdr:colOff>
      <xdr:row>13</xdr:row>
      <xdr:rowOff>180975</xdr:rowOff>
    </xdr:from>
    <xdr:to>
      <xdr:col>7</xdr:col>
      <xdr:colOff>1171575</xdr:colOff>
      <xdr:row>13</xdr:row>
      <xdr:rowOff>1190625</xdr:rowOff>
    </xdr:to>
    <xdr:pic>
      <xdr:nvPicPr>
        <xdr:cNvPr id="3258" name="Picture 186"/>
        <xdr:cNvPicPr>
          <a:picLocks noChangeAspect="1" noChangeArrowheads="1"/>
        </xdr:cNvPicPr>
      </xdr:nvPicPr>
      <xdr:blipFill>
        <a:blip r:embed="rId145" cstate="print"/>
        <a:srcRect/>
        <a:stretch>
          <a:fillRect/>
        </a:stretch>
      </xdr:blipFill>
      <xdr:spPr>
        <a:xfrm>
          <a:off x="7858125" y="15306675"/>
          <a:ext cx="1085850" cy="1009650"/>
        </a:xfrm>
        <a:prstGeom prst="rect">
          <a:avLst/>
        </a:prstGeom>
        <a:noFill/>
        <a:ln w="1">
          <a:noFill/>
          <a:miter lim="800000"/>
          <a:headEnd/>
          <a:tailEnd type="none" w="med" len="med"/>
        </a:ln>
        <a:effectLst/>
      </xdr:spPr>
    </xdr:pic>
    <xdr:clientData/>
  </xdr:twoCellAnchor>
  <xdr:twoCellAnchor editAs="oneCell">
    <xdr:from>
      <xdr:col>7</xdr:col>
      <xdr:colOff>38100</xdr:colOff>
      <xdr:row>24</xdr:row>
      <xdr:rowOff>152400</xdr:rowOff>
    </xdr:from>
    <xdr:to>
      <xdr:col>8</xdr:col>
      <xdr:colOff>0</xdr:colOff>
      <xdr:row>24</xdr:row>
      <xdr:rowOff>1095375</xdr:rowOff>
    </xdr:to>
    <xdr:pic>
      <xdr:nvPicPr>
        <xdr:cNvPr id="3260" name="Picture 188"/>
        <xdr:cNvPicPr>
          <a:picLocks noChangeAspect="1" noChangeArrowheads="1"/>
        </xdr:cNvPicPr>
      </xdr:nvPicPr>
      <xdr:blipFill>
        <a:blip r:embed="rId146" cstate="print"/>
        <a:srcRect/>
        <a:stretch>
          <a:fillRect/>
        </a:stretch>
      </xdr:blipFill>
      <xdr:spPr>
        <a:xfrm>
          <a:off x="7810500" y="29251275"/>
          <a:ext cx="1143000" cy="942975"/>
        </a:xfrm>
        <a:prstGeom prst="rect">
          <a:avLst/>
        </a:prstGeom>
        <a:noFill/>
        <a:ln w="1">
          <a:noFill/>
          <a:miter lim="800000"/>
          <a:headEnd/>
          <a:tailEnd type="none" w="med" len="med"/>
        </a:ln>
        <a:effectLst/>
      </xdr:spPr>
    </xdr:pic>
    <xdr:clientData/>
  </xdr:twoCellAnchor>
  <xdr:twoCellAnchor editAs="oneCell">
    <xdr:from>
      <xdr:col>7</xdr:col>
      <xdr:colOff>142875</xdr:colOff>
      <xdr:row>20</xdr:row>
      <xdr:rowOff>133350</xdr:rowOff>
    </xdr:from>
    <xdr:to>
      <xdr:col>7</xdr:col>
      <xdr:colOff>1143000</xdr:colOff>
      <xdr:row>20</xdr:row>
      <xdr:rowOff>1133475</xdr:rowOff>
    </xdr:to>
    <xdr:pic>
      <xdr:nvPicPr>
        <xdr:cNvPr id="3261" name="Picture 189"/>
        <xdr:cNvPicPr>
          <a:picLocks noChangeAspect="1" noChangeArrowheads="1"/>
        </xdr:cNvPicPr>
      </xdr:nvPicPr>
      <xdr:blipFill>
        <a:blip r:embed="rId147" cstate="print"/>
        <a:srcRect/>
        <a:stretch>
          <a:fillRect/>
        </a:stretch>
      </xdr:blipFill>
      <xdr:spPr>
        <a:xfrm>
          <a:off x="7915275" y="24193500"/>
          <a:ext cx="1000125" cy="1000125"/>
        </a:xfrm>
        <a:prstGeom prst="rect">
          <a:avLst/>
        </a:prstGeom>
        <a:noFill/>
        <a:ln w="1">
          <a:noFill/>
          <a:miter lim="800000"/>
          <a:headEnd/>
          <a:tailEnd type="none" w="med" len="med"/>
        </a:ln>
        <a:effectLst/>
      </xdr:spPr>
    </xdr:pic>
    <xdr:clientData/>
  </xdr:twoCellAnchor>
  <xdr:twoCellAnchor editAs="oneCell">
    <xdr:from>
      <xdr:col>7</xdr:col>
      <xdr:colOff>19050</xdr:colOff>
      <xdr:row>10</xdr:row>
      <xdr:rowOff>219075</xdr:rowOff>
    </xdr:from>
    <xdr:to>
      <xdr:col>7</xdr:col>
      <xdr:colOff>1143000</xdr:colOff>
      <xdr:row>10</xdr:row>
      <xdr:rowOff>1152525</xdr:rowOff>
    </xdr:to>
    <xdr:pic>
      <xdr:nvPicPr>
        <xdr:cNvPr id="3262" name="Picture 190"/>
        <xdr:cNvPicPr>
          <a:picLocks noChangeAspect="1" noChangeArrowheads="1"/>
        </xdr:cNvPicPr>
      </xdr:nvPicPr>
      <xdr:blipFill>
        <a:blip r:embed="rId148" cstate="print"/>
        <a:srcRect/>
        <a:stretch>
          <a:fillRect/>
        </a:stretch>
      </xdr:blipFill>
      <xdr:spPr>
        <a:xfrm>
          <a:off x="7791450" y="11553825"/>
          <a:ext cx="1123950" cy="933450"/>
        </a:xfrm>
        <a:prstGeom prst="rect">
          <a:avLst/>
        </a:prstGeom>
        <a:noFill/>
        <a:ln w="1">
          <a:noFill/>
          <a:miter lim="800000"/>
          <a:headEnd/>
          <a:tailEnd type="none" w="med" len="med"/>
        </a:ln>
        <a:effectLst/>
      </xdr:spPr>
    </xdr:pic>
    <xdr:clientData/>
  </xdr:twoCellAnchor>
  <xdr:twoCellAnchor editAs="oneCell">
    <xdr:from>
      <xdr:col>7</xdr:col>
      <xdr:colOff>152400</xdr:colOff>
      <xdr:row>14</xdr:row>
      <xdr:rowOff>209550</xdr:rowOff>
    </xdr:from>
    <xdr:to>
      <xdr:col>7</xdr:col>
      <xdr:colOff>1133475</xdr:colOff>
      <xdr:row>14</xdr:row>
      <xdr:rowOff>1123950</xdr:rowOff>
    </xdr:to>
    <xdr:pic>
      <xdr:nvPicPr>
        <xdr:cNvPr id="3264" name="Picture 192"/>
        <xdr:cNvPicPr>
          <a:picLocks noChangeAspect="1" noChangeArrowheads="1"/>
        </xdr:cNvPicPr>
      </xdr:nvPicPr>
      <xdr:blipFill>
        <a:blip r:embed="rId149" cstate="print"/>
        <a:srcRect/>
        <a:stretch>
          <a:fillRect/>
        </a:stretch>
      </xdr:blipFill>
      <xdr:spPr>
        <a:xfrm>
          <a:off x="7924800" y="16611600"/>
          <a:ext cx="981075" cy="914400"/>
        </a:xfrm>
        <a:prstGeom prst="rect">
          <a:avLst/>
        </a:prstGeom>
        <a:noFill/>
        <a:ln w="1">
          <a:noFill/>
          <a:miter lim="800000"/>
          <a:headEnd/>
          <a:tailEnd type="none" w="med" len="med"/>
        </a:ln>
        <a:effectLst/>
      </xdr:spPr>
    </xdr:pic>
    <xdr:clientData/>
  </xdr:twoCellAnchor>
  <xdr:twoCellAnchor editAs="oneCell">
    <xdr:from>
      <xdr:col>7</xdr:col>
      <xdr:colOff>133350</xdr:colOff>
      <xdr:row>4</xdr:row>
      <xdr:rowOff>152400</xdr:rowOff>
    </xdr:from>
    <xdr:to>
      <xdr:col>7</xdr:col>
      <xdr:colOff>1114425</xdr:colOff>
      <xdr:row>4</xdr:row>
      <xdr:rowOff>1066800</xdr:rowOff>
    </xdr:to>
    <xdr:pic>
      <xdr:nvPicPr>
        <xdr:cNvPr id="3265" name="Picture 193"/>
        <xdr:cNvPicPr>
          <a:picLocks noChangeAspect="1" noChangeArrowheads="1"/>
        </xdr:cNvPicPr>
      </xdr:nvPicPr>
      <xdr:blipFill>
        <a:blip r:embed="rId149" cstate="print"/>
        <a:srcRect/>
        <a:stretch>
          <a:fillRect/>
        </a:stretch>
      </xdr:blipFill>
      <xdr:spPr>
        <a:xfrm>
          <a:off x="7905750" y="4029075"/>
          <a:ext cx="981075" cy="914400"/>
        </a:xfrm>
        <a:prstGeom prst="rect">
          <a:avLst/>
        </a:prstGeom>
        <a:noFill/>
        <a:ln w="1">
          <a:noFill/>
          <a:miter lim="800000"/>
          <a:headEnd/>
          <a:tailEnd type="none" w="med" len="med"/>
        </a:ln>
        <a:effectLst/>
      </xdr:spPr>
    </xdr:pic>
    <xdr:clientData/>
  </xdr:twoCellAnchor>
  <xdr:twoCellAnchor editAs="oneCell">
    <xdr:from>
      <xdr:col>2</xdr:col>
      <xdr:colOff>19050</xdr:colOff>
      <xdr:row>27</xdr:row>
      <xdr:rowOff>142875</xdr:rowOff>
    </xdr:from>
    <xdr:to>
      <xdr:col>2</xdr:col>
      <xdr:colOff>1123950</xdr:colOff>
      <xdr:row>27</xdr:row>
      <xdr:rowOff>1162050</xdr:rowOff>
    </xdr:to>
    <xdr:pic>
      <xdr:nvPicPr>
        <xdr:cNvPr id="3266" name="Picture 194"/>
        <xdr:cNvPicPr>
          <a:picLocks noChangeAspect="1" noChangeArrowheads="1"/>
        </xdr:cNvPicPr>
      </xdr:nvPicPr>
      <xdr:blipFill>
        <a:blip r:embed="rId150" cstate="print"/>
        <a:srcRect/>
        <a:stretch>
          <a:fillRect/>
        </a:stretch>
      </xdr:blipFill>
      <xdr:spPr>
        <a:xfrm>
          <a:off x="1885950" y="33032700"/>
          <a:ext cx="1104900" cy="1019175"/>
        </a:xfrm>
        <a:prstGeom prst="rect">
          <a:avLst/>
        </a:prstGeom>
        <a:noFill/>
        <a:ln w="1">
          <a:noFill/>
          <a:miter lim="800000"/>
          <a:headEnd/>
          <a:tailEnd type="none" w="med" len="med"/>
        </a:ln>
        <a:effectLst/>
      </xdr:spPr>
    </xdr:pic>
    <xdr:clientData/>
  </xdr:twoCellAnchor>
  <xdr:twoCellAnchor editAs="oneCell">
    <xdr:from>
      <xdr:col>7</xdr:col>
      <xdr:colOff>47625</xdr:colOff>
      <xdr:row>27</xdr:row>
      <xdr:rowOff>85725</xdr:rowOff>
    </xdr:from>
    <xdr:to>
      <xdr:col>7</xdr:col>
      <xdr:colOff>1085850</xdr:colOff>
      <xdr:row>27</xdr:row>
      <xdr:rowOff>1171575</xdr:rowOff>
    </xdr:to>
    <xdr:pic>
      <xdr:nvPicPr>
        <xdr:cNvPr id="3267" name="Picture 195"/>
        <xdr:cNvPicPr>
          <a:picLocks noChangeAspect="1" noChangeArrowheads="1"/>
        </xdr:cNvPicPr>
      </xdr:nvPicPr>
      <xdr:blipFill>
        <a:blip r:embed="rId151" cstate="print"/>
        <a:srcRect/>
        <a:stretch>
          <a:fillRect/>
        </a:stretch>
      </xdr:blipFill>
      <xdr:spPr>
        <a:xfrm>
          <a:off x="7820025" y="32975550"/>
          <a:ext cx="1038225" cy="1085850"/>
        </a:xfrm>
        <a:prstGeom prst="rect">
          <a:avLst/>
        </a:prstGeom>
        <a:noFill/>
        <a:ln w="1">
          <a:noFill/>
          <a:miter lim="800000"/>
          <a:headEnd/>
          <a:tailEnd type="none" w="med" len="med"/>
        </a:ln>
        <a:effectLst/>
      </xdr:spPr>
    </xdr:pic>
    <xdr:clientData/>
  </xdr:twoCellAnchor>
  <xdr:twoCellAnchor editAs="oneCell">
    <xdr:from>
      <xdr:col>6</xdr:col>
      <xdr:colOff>95250</xdr:colOff>
      <xdr:row>27</xdr:row>
      <xdr:rowOff>95250</xdr:rowOff>
    </xdr:from>
    <xdr:to>
      <xdr:col>6</xdr:col>
      <xdr:colOff>1066800</xdr:colOff>
      <xdr:row>27</xdr:row>
      <xdr:rowOff>1171575</xdr:rowOff>
    </xdr:to>
    <xdr:pic>
      <xdr:nvPicPr>
        <xdr:cNvPr id="3268" name="Picture 196"/>
        <xdr:cNvPicPr>
          <a:picLocks noChangeAspect="1" noChangeArrowheads="1"/>
        </xdr:cNvPicPr>
      </xdr:nvPicPr>
      <xdr:blipFill>
        <a:blip r:embed="rId152" cstate="print"/>
        <a:srcRect/>
        <a:stretch>
          <a:fillRect/>
        </a:stretch>
      </xdr:blipFill>
      <xdr:spPr>
        <a:xfrm>
          <a:off x="6686550" y="32985075"/>
          <a:ext cx="971550" cy="1076325"/>
        </a:xfrm>
        <a:prstGeom prst="rect">
          <a:avLst/>
        </a:prstGeom>
        <a:noFill/>
        <a:ln w="1">
          <a:noFill/>
          <a:miter lim="800000"/>
          <a:headEnd/>
          <a:tailEnd type="none" w="med" len="med"/>
        </a:ln>
        <a:effectLst/>
      </xdr:spPr>
    </xdr:pic>
    <xdr:clientData/>
  </xdr:twoCellAnchor>
  <xdr:twoCellAnchor editAs="oneCell">
    <xdr:from>
      <xdr:col>7</xdr:col>
      <xdr:colOff>114300</xdr:colOff>
      <xdr:row>25</xdr:row>
      <xdr:rowOff>95250</xdr:rowOff>
    </xdr:from>
    <xdr:to>
      <xdr:col>7</xdr:col>
      <xdr:colOff>1076325</xdr:colOff>
      <xdr:row>25</xdr:row>
      <xdr:rowOff>1114425</xdr:rowOff>
    </xdr:to>
    <xdr:pic>
      <xdr:nvPicPr>
        <xdr:cNvPr id="3269" name="Picture 197"/>
        <xdr:cNvPicPr>
          <a:picLocks noChangeAspect="1" noChangeArrowheads="1"/>
        </xdr:cNvPicPr>
      </xdr:nvPicPr>
      <xdr:blipFill>
        <a:blip r:embed="rId153" cstate="print"/>
        <a:srcRect/>
        <a:stretch>
          <a:fillRect/>
        </a:stretch>
      </xdr:blipFill>
      <xdr:spPr>
        <a:xfrm>
          <a:off x="7886700" y="30451425"/>
          <a:ext cx="962025" cy="1019175"/>
        </a:xfrm>
        <a:prstGeom prst="rect">
          <a:avLst/>
        </a:prstGeom>
        <a:noFill/>
        <a:ln w="1">
          <a:noFill/>
          <a:miter lim="800000"/>
          <a:headEnd/>
          <a:tailEnd type="none" w="med" len="med"/>
        </a:ln>
        <a:effectLst/>
      </xdr:spPr>
    </xdr:pic>
    <xdr:clientData/>
  </xdr:twoCellAnchor>
  <xdr:twoCellAnchor editAs="oneCell">
    <xdr:from>
      <xdr:col>7</xdr:col>
      <xdr:colOff>133350</xdr:colOff>
      <xdr:row>19</xdr:row>
      <xdr:rowOff>180975</xdr:rowOff>
    </xdr:from>
    <xdr:to>
      <xdr:col>7</xdr:col>
      <xdr:colOff>1085850</xdr:colOff>
      <xdr:row>19</xdr:row>
      <xdr:rowOff>1095375</xdr:rowOff>
    </xdr:to>
    <xdr:pic>
      <xdr:nvPicPr>
        <xdr:cNvPr id="3272" name="Picture 200"/>
        <xdr:cNvPicPr>
          <a:picLocks noChangeAspect="1" noChangeArrowheads="1"/>
        </xdr:cNvPicPr>
      </xdr:nvPicPr>
      <xdr:blipFill>
        <a:blip r:embed="rId154" cstate="print"/>
        <a:srcRect/>
        <a:stretch>
          <a:fillRect/>
        </a:stretch>
      </xdr:blipFill>
      <xdr:spPr>
        <a:xfrm>
          <a:off x="7905750" y="22955250"/>
          <a:ext cx="952500" cy="914400"/>
        </a:xfrm>
        <a:prstGeom prst="rect">
          <a:avLst/>
        </a:prstGeom>
        <a:noFill/>
        <a:ln w="1">
          <a:noFill/>
          <a:miter lim="800000"/>
          <a:headEnd/>
          <a:tailEnd type="none" w="med" len="med"/>
        </a:ln>
        <a:effectLst/>
      </xdr:spPr>
    </xdr:pic>
    <xdr:clientData/>
  </xdr:twoCellAnchor>
  <xdr:twoCellAnchor editAs="oneCell">
    <xdr:from>
      <xdr:col>7</xdr:col>
      <xdr:colOff>95250</xdr:colOff>
      <xdr:row>7</xdr:row>
      <xdr:rowOff>66675</xdr:rowOff>
    </xdr:from>
    <xdr:to>
      <xdr:col>7</xdr:col>
      <xdr:colOff>1076325</xdr:colOff>
      <xdr:row>7</xdr:row>
      <xdr:rowOff>1076325</xdr:rowOff>
    </xdr:to>
    <xdr:pic>
      <xdr:nvPicPr>
        <xdr:cNvPr id="3273" name="Picture 201"/>
        <xdr:cNvPicPr>
          <a:picLocks noChangeAspect="1" noChangeArrowheads="1"/>
        </xdr:cNvPicPr>
      </xdr:nvPicPr>
      <xdr:blipFill>
        <a:blip r:embed="rId155" cstate="print"/>
        <a:srcRect/>
        <a:stretch>
          <a:fillRect/>
        </a:stretch>
      </xdr:blipFill>
      <xdr:spPr>
        <a:xfrm>
          <a:off x="7867650" y="7743825"/>
          <a:ext cx="981075" cy="1009650"/>
        </a:xfrm>
        <a:prstGeom prst="rect">
          <a:avLst/>
        </a:prstGeom>
        <a:noFill/>
        <a:ln w="1">
          <a:noFill/>
          <a:miter lim="800000"/>
          <a:headEnd/>
          <a:tailEnd type="none" w="med" len="med"/>
        </a:ln>
        <a:effectLst/>
      </xdr:spPr>
    </xdr:pic>
    <xdr:clientData/>
  </xdr:twoCellAnchor>
  <xdr:twoCellAnchor editAs="oneCell">
    <xdr:from>
      <xdr:col>3</xdr:col>
      <xdr:colOff>142875</xdr:colOff>
      <xdr:row>27</xdr:row>
      <xdr:rowOff>180975</xdr:rowOff>
    </xdr:from>
    <xdr:to>
      <xdr:col>3</xdr:col>
      <xdr:colOff>1038225</xdr:colOff>
      <xdr:row>27</xdr:row>
      <xdr:rowOff>1171575</xdr:rowOff>
    </xdr:to>
    <xdr:pic>
      <xdr:nvPicPr>
        <xdr:cNvPr id="3275" name="Picture 203"/>
        <xdr:cNvPicPr>
          <a:picLocks noChangeAspect="1" noChangeArrowheads="1"/>
        </xdr:cNvPicPr>
      </xdr:nvPicPr>
      <xdr:blipFill>
        <a:blip r:embed="rId156" cstate="print"/>
        <a:srcRect/>
        <a:stretch>
          <a:fillRect/>
        </a:stretch>
      </xdr:blipFill>
      <xdr:spPr>
        <a:xfrm>
          <a:off x="3190875" y="33070800"/>
          <a:ext cx="895350" cy="990600"/>
        </a:xfrm>
        <a:prstGeom prst="rect">
          <a:avLst/>
        </a:prstGeom>
        <a:noFill/>
        <a:ln w="1">
          <a:noFill/>
          <a:miter lim="800000"/>
          <a:headEnd/>
          <a:tailEnd type="none" w="med" len="med"/>
        </a:ln>
        <a:effectLst/>
      </xdr:spPr>
    </xdr:pic>
    <xdr:clientData/>
  </xdr:twoCellAnchor>
  <xdr:twoCellAnchor editAs="oneCell">
    <xdr:from>
      <xdr:col>4</xdr:col>
      <xdr:colOff>152400</xdr:colOff>
      <xdr:row>27</xdr:row>
      <xdr:rowOff>161925</xdr:rowOff>
    </xdr:from>
    <xdr:to>
      <xdr:col>4</xdr:col>
      <xdr:colOff>1133475</xdr:colOff>
      <xdr:row>27</xdr:row>
      <xdr:rowOff>1171575</xdr:rowOff>
    </xdr:to>
    <xdr:pic>
      <xdr:nvPicPr>
        <xdr:cNvPr id="3276" name="Picture 204"/>
        <xdr:cNvPicPr>
          <a:picLocks noChangeAspect="1" noChangeArrowheads="1"/>
        </xdr:cNvPicPr>
      </xdr:nvPicPr>
      <xdr:blipFill>
        <a:blip r:embed="rId157" cstate="print"/>
        <a:srcRect/>
        <a:stretch>
          <a:fillRect/>
        </a:stretch>
      </xdr:blipFill>
      <xdr:spPr>
        <a:xfrm>
          <a:off x="4381500" y="33051750"/>
          <a:ext cx="981075" cy="1009650"/>
        </a:xfrm>
        <a:prstGeom prst="rect">
          <a:avLst/>
        </a:prstGeom>
        <a:noFill/>
        <a:ln w="1">
          <a:noFill/>
          <a:miter lim="800000"/>
          <a:headEnd/>
          <a:tailEnd type="none" w="med" len="med"/>
        </a:ln>
        <a:effectLst/>
      </xdr:spPr>
    </xdr:pic>
    <xdr:clientData/>
  </xdr:twoCellAnchor>
  <xdr:twoCellAnchor editAs="oneCell">
    <xdr:from>
      <xdr:col>7</xdr:col>
      <xdr:colOff>114300</xdr:colOff>
      <xdr:row>29</xdr:row>
      <xdr:rowOff>190500</xdr:rowOff>
    </xdr:from>
    <xdr:to>
      <xdr:col>7</xdr:col>
      <xdr:colOff>1076325</xdr:colOff>
      <xdr:row>29</xdr:row>
      <xdr:rowOff>1085850</xdr:rowOff>
    </xdr:to>
    <xdr:pic>
      <xdr:nvPicPr>
        <xdr:cNvPr id="3277" name="Picture 205"/>
        <xdr:cNvPicPr>
          <a:picLocks noChangeAspect="1" noChangeArrowheads="1"/>
        </xdr:cNvPicPr>
      </xdr:nvPicPr>
      <xdr:blipFill>
        <a:blip r:embed="rId158" cstate="print"/>
        <a:srcRect/>
        <a:stretch>
          <a:fillRect/>
        </a:stretch>
      </xdr:blipFill>
      <xdr:spPr>
        <a:xfrm>
          <a:off x="7886700" y="35642550"/>
          <a:ext cx="962025" cy="895350"/>
        </a:xfrm>
        <a:prstGeom prst="rect">
          <a:avLst/>
        </a:prstGeom>
        <a:noFill/>
        <a:ln w="1">
          <a:noFill/>
          <a:miter lim="800000"/>
          <a:headEnd/>
          <a:tailEnd type="none" w="med" len="med"/>
        </a:ln>
        <a:effectLst/>
      </xdr:spPr>
    </xdr:pic>
    <xdr:clientData/>
  </xdr:twoCellAnchor>
  <xdr:twoCellAnchor editAs="oneCell">
    <xdr:from>
      <xdr:col>4</xdr:col>
      <xdr:colOff>114300</xdr:colOff>
      <xdr:row>28</xdr:row>
      <xdr:rowOff>47625</xdr:rowOff>
    </xdr:from>
    <xdr:to>
      <xdr:col>4</xdr:col>
      <xdr:colOff>1038225</xdr:colOff>
      <xdr:row>28</xdr:row>
      <xdr:rowOff>1219200</xdr:rowOff>
    </xdr:to>
    <xdr:pic>
      <xdr:nvPicPr>
        <xdr:cNvPr id="3278" name="Picture 206"/>
        <xdr:cNvPicPr>
          <a:picLocks noChangeAspect="1" noChangeArrowheads="1"/>
        </xdr:cNvPicPr>
      </xdr:nvPicPr>
      <xdr:blipFill>
        <a:blip r:embed="rId159" cstate="print"/>
        <a:srcRect/>
        <a:stretch>
          <a:fillRect/>
        </a:stretch>
      </xdr:blipFill>
      <xdr:spPr>
        <a:xfrm>
          <a:off x="4343400" y="34232850"/>
          <a:ext cx="923925" cy="1171575"/>
        </a:xfrm>
        <a:prstGeom prst="rect">
          <a:avLst/>
        </a:prstGeom>
        <a:noFill/>
        <a:ln w="1">
          <a:noFill/>
          <a:miter lim="800000"/>
          <a:headEnd/>
          <a:tailEnd type="none" w="med" len="med"/>
        </a:ln>
        <a:effectLst/>
      </xdr:spPr>
    </xdr:pic>
    <xdr:clientData/>
  </xdr:twoCellAnchor>
  <xdr:twoCellAnchor editAs="oneCell">
    <xdr:from>
      <xdr:col>2</xdr:col>
      <xdr:colOff>142875</xdr:colOff>
      <xdr:row>29</xdr:row>
      <xdr:rowOff>114300</xdr:rowOff>
    </xdr:from>
    <xdr:to>
      <xdr:col>2</xdr:col>
      <xdr:colOff>1019175</xdr:colOff>
      <xdr:row>29</xdr:row>
      <xdr:rowOff>1181100</xdr:rowOff>
    </xdr:to>
    <xdr:pic>
      <xdr:nvPicPr>
        <xdr:cNvPr id="3280" name="Picture 208"/>
        <xdr:cNvPicPr>
          <a:picLocks noChangeAspect="1" noChangeArrowheads="1"/>
        </xdr:cNvPicPr>
      </xdr:nvPicPr>
      <xdr:blipFill>
        <a:blip r:embed="rId160" cstate="print"/>
        <a:srcRect/>
        <a:stretch>
          <a:fillRect/>
        </a:stretch>
      </xdr:blipFill>
      <xdr:spPr>
        <a:xfrm>
          <a:off x="2009775" y="35566350"/>
          <a:ext cx="876300" cy="1066800"/>
        </a:xfrm>
        <a:prstGeom prst="rect">
          <a:avLst/>
        </a:prstGeom>
        <a:noFill/>
        <a:ln w="1">
          <a:noFill/>
          <a:miter lim="800000"/>
          <a:headEnd/>
          <a:tailEnd type="none" w="med" len="med"/>
        </a:ln>
        <a:effectLst/>
      </xdr:spPr>
    </xdr:pic>
    <xdr:clientData/>
  </xdr:twoCellAnchor>
  <xdr:twoCellAnchor editAs="oneCell">
    <xdr:from>
      <xdr:col>3</xdr:col>
      <xdr:colOff>95250</xdr:colOff>
      <xdr:row>29</xdr:row>
      <xdr:rowOff>47625</xdr:rowOff>
    </xdr:from>
    <xdr:to>
      <xdr:col>3</xdr:col>
      <xdr:colOff>1038225</xdr:colOff>
      <xdr:row>29</xdr:row>
      <xdr:rowOff>1181100</xdr:rowOff>
    </xdr:to>
    <xdr:pic>
      <xdr:nvPicPr>
        <xdr:cNvPr id="3281" name="Picture 209"/>
        <xdr:cNvPicPr>
          <a:picLocks noChangeAspect="1" noChangeArrowheads="1"/>
        </xdr:cNvPicPr>
      </xdr:nvPicPr>
      <xdr:blipFill>
        <a:blip r:embed="rId161" cstate="print"/>
        <a:srcRect/>
        <a:stretch>
          <a:fillRect/>
        </a:stretch>
      </xdr:blipFill>
      <xdr:spPr>
        <a:xfrm>
          <a:off x="3143250" y="35499675"/>
          <a:ext cx="942975" cy="1133475"/>
        </a:xfrm>
        <a:prstGeom prst="rect">
          <a:avLst/>
        </a:prstGeom>
        <a:noFill/>
        <a:ln w="1">
          <a:noFill/>
          <a:miter lim="800000"/>
          <a:headEnd/>
          <a:tailEnd type="none" w="med" len="med"/>
        </a:ln>
        <a:effectLst/>
      </xdr:spPr>
    </xdr:pic>
    <xdr:clientData/>
  </xdr:twoCellAnchor>
  <xdr:twoCellAnchor editAs="oneCell">
    <xdr:from>
      <xdr:col>5</xdr:col>
      <xdr:colOff>123825</xdr:colOff>
      <xdr:row>29</xdr:row>
      <xdr:rowOff>47625</xdr:rowOff>
    </xdr:from>
    <xdr:to>
      <xdr:col>5</xdr:col>
      <xdr:colOff>1038225</xdr:colOff>
      <xdr:row>29</xdr:row>
      <xdr:rowOff>1190625</xdr:rowOff>
    </xdr:to>
    <xdr:pic>
      <xdr:nvPicPr>
        <xdr:cNvPr id="3282" name="Picture 210"/>
        <xdr:cNvPicPr>
          <a:picLocks noChangeAspect="1" noChangeArrowheads="1"/>
        </xdr:cNvPicPr>
      </xdr:nvPicPr>
      <xdr:blipFill>
        <a:blip r:embed="rId162" cstate="print"/>
        <a:srcRect/>
        <a:stretch>
          <a:fillRect/>
        </a:stretch>
      </xdr:blipFill>
      <xdr:spPr>
        <a:xfrm>
          <a:off x="5534025" y="35499675"/>
          <a:ext cx="914400" cy="1143000"/>
        </a:xfrm>
        <a:prstGeom prst="rect">
          <a:avLst/>
        </a:prstGeom>
        <a:noFill/>
        <a:ln w="1">
          <a:noFill/>
          <a:miter lim="800000"/>
          <a:headEnd/>
          <a:tailEnd type="none" w="med" len="med"/>
        </a:ln>
        <a:effectLst/>
      </xdr:spPr>
    </xdr:pic>
    <xdr:clientData/>
  </xdr:twoCellAnchor>
  <xdr:twoCellAnchor editAs="oneCell">
    <xdr:from>
      <xdr:col>4</xdr:col>
      <xdr:colOff>142875</xdr:colOff>
      <xdr:row>29</xdr:row>
      <xdr:rowOff>47625</xdr:rowOff>
    </xdr:from>
    <xdr:to>
      <xdr:col>4</xdr:col>
      <xdr:colOff>1076325</xdr:colOff>
      <xdr:row>29</xdr:row>
      <xdr:rowOff>1190625</xdr:rowOff>
    </xdr:to>
    <xdr:pic>
      <xdr:nvPicPr>
        <xdr:cNvPr id="3283" name="Picture 211"/>
        <xdr:cNvPicPr>
          <a:picLocks noChangeAspect="1" noChangeArrowheads="1"/>
        </xdr:cNvPicPr>
      </xdr:nvPicPr>
      <xdr:blipFill>
        <a:blip r:embed="rId163" cstate="print"/>
        <a:srcRect/>
        <a:stretch>
          <a:fillRect/>
        </a:stretch>
      </xdr:blipFill>
      <xdr:spPr>
        <a:xfrm>
          <a:off x="4371975" y="35499675"/>
          <a:ext cx="933450" cy="1143000"/>
        </a:xfrm>
        <a:prstGeom prst="rect">
          <a:avLst/>
        </a:prstGeom>
        <a:noFill/>
        <a:ln w="1">
          <a:noFill/>
          <a:miter lim="800000"/>
          <a:headEnd/>
          <a:tailEnd type="none" w="med" len="med"/>
        </a:ln>
        <a:effectLst/>
      </xdr:spPr>
    </xdr:pic>
    <xdr:clientData/>
  </xdr:twoCellAnchor>
  <xdr:twoCellAnchor editAs="oneCell">
    <xdr:from>
      <xdr:col>6</xdr:col>
      <xdr:colOff>276225</xdr:colOff>
      <xdr:row>29</xdr:row>
      <xdr:rowOff>19050</xdr:rowOff>
    </xdr:from>
    <xdr:to>
      <xdr:col>7</xdr:col>
      <xdr:colOff>0</xdr:colOff>
      <xdr:row>29</xdr:row>
      <xdr:rowOff>1209675</xdr:rowOff>
    </xdr:to>
    <xdr:pic>
      <xdr:nvPicPr>
        <xdr:cNvPr id="3284" name="Picture 212"/>
        <xdr:cNvPicPr>
          <a:picLocks noChangeAspect="1" noChangeArrowheads="1"/>
        </xdr:cNvPicPr>
      </xdr:nvPicPr>
      <xdr:blipFill>
        <a:blip r:embed="rId164" cstate="print"/>
        <a:srcRect/>
        <a:stretch>
          <a:fillRect/>
        </a:stretch>
      </xdr:blipFill>
      <xdr:spPr>
        <a:xfrm>
          <a:off x="6867525" y="35471100"/>
          <a:ext cx="904875" cy="1190625"/>
        </a:xfrm>
        <a:prstGeom prst="rect">
          <a:avLst/>
        </a:prstGeom>
        <a:noFill/>
        <a:ln w="1">
          <a:noFill/>
          <a:miter lim="800000"/>
          <a:headEnd/>
          <a:tailEnd type="none" w="med" len="med"/>
        </a:ln>
        <a:effectLst/>
      </xdr:spPr>
    </xdr:pic>
    <xdr:clientData/>
  </xdr:twoCellAnchor>
  <xdr:twoCellAnchor editAs="oneCell">
    <xdr:from>
      <xdr:col>3</xdr:col>
      <xdr:colOff>133350</xdr:colOff>
      <xdr:row>28</xdr:row>
      <xdr:rowOff>95250</xdr:rowOff>
    </xdr:from>
    <xdr:to>
      <xdr:col>3</xdr:col>
      <xdr:colOff>1047750</xdr:colOff>
      <xdr:row>28</xdr:row>
      <xdr:rowOff>1133475</xdr:rowOff>
    </xdr:to>
    <xdr:pic>
      <xdr:nvPicPr>
        <xdr:cNvPr id="3287" name="Picture 215"/>
        <xdr:cNvPicPr>
          <a:picLocks noChangeAspect="1" noChangeArrowheads="1"/>
        </xdr:cNvPicPr>
      </xdr:nvPicPr>
      <xdr:blipFill>
        <a:blip r:embed="rId165" cstate="print"/>
        <a:srcRect/>
        <a:stretch>
          <a:fillRect/>
        </a:stretch>
      </xdr:blipFill>
      <xdr:spPr>
        <a:xfrm>
          <a:off x="3181350" y="34280475"/>
          <a:ext cx="914400" cy="1038225"/>
        </a:xfrm>
        <a:prstGeom prst="rect">
          <a:avLst/>
        </a:prstGeom>
        <a:noFill/>
        <a:ln w="1">
          <a:noFill/>
          <a:miter lim="800000"/>
          <a:headEnd/>
          <a:tailEnd type="none" w="med" len="med"/>
        </a:ln>
        <a:effectLst/>
      </xdr:spPr>
    </xdr:pic>
    <xdr:clientData/>
  </xdr:twoCellAnchor>
  <xdr:twoCellAnchor editAs="oneCell">
    <xdr:from>
      <xdr:col>6</xdr:col>
      <xdr:colOff>209550</xdr:colOff>
      <xdr:row>28</xdr:row>
      <xdr:rowOff>38100</xdr:rowOff>
    </xdr:from>
    <xdr:to>
      <xdr:col>6</xdr:col>
      <xdr:colOff>1076325</xdr:colOff>
      <xdr:row>28</xdr:row>
      <xdr:rowOff>1209675</xdr:rowOff>
    </xdr:to>
    <xdr:pic>
      <xdr:nvPicPr>
        <xdr:cNvPr id="241" name="Picture 97"/>
        <xdr:cNvPicPr>
          <a:picLocks noChangeAspect="1" noChangeArrowheads="1"/>
        </xdr:cNvPicPr>
      </xdr:nvPicPr>
      <xdr:blipFill>
        <a:blip r:embed="rId166" cstate="print"/>
        <a:srcRect/>
        <a:stretch>
          <a:fillRect/>
        </a:stretch>
      </xdr:blipFill>
      <xdr:spPr>
        <a:xfrm>
          <a:off x="6800850" y="34223325"/>
          <a:ext cx="866775" cy="1171575"/>
        </a:xfrm>
        <a:prstGeom prst="rect">
          <a:avLst/>
        </a:prstGeom>
        <a:noFill/>
        <a:ln w="1">
          <a:noFill/>
          <a:miter lim="800000"/>
          <a:headEnd/>
          <a:tailEnd type="none" w="med" len="med"/>
        </a:ln>
        <a:effectLst/>
      </xdr:spPr>
    </xdr:pic>
    <xdr:clientData/>
  </xdr:twoCellAnchor>
  <xdr:twoCellAnchor editAs="oneCell">
    <xdr:from>
      <xdr:col>7</xdr:col>
      <xdr:colOff>47625</xdr:colOff>
      <xdr:row>28</xdr:row>
      <xdr:rowOff>57150</xdr:rowOff>
    </xdr:from>
    <xdr:to>
      <xdr:col>7</xdr:col>
      <xdr:colOff>1076325</xdr:colOff>
      <xdr:row>28</xdr:row>
      <xdr:rowOff>1133475</xdr:rowOff>
    </xdr:to>
    <xdr:pic>
      <xdr:nvPicPr>
        <xdr:cNvPr id="3289" name="Picture 217"/>
        <xdr:cNvPicPr>
          <a:picLocks noChangeAspect="1" noChangeArrowheads="1"/>
        </xdr:cNvPicPr>
      </xdr:nvPicPr>
      <xdr:blipFill>
        <a:blip r:embed="rId167" cstate="print"/>
        <a:srcRect/>
        <a:stretch>
          <a:fillRect/>
        </a:stretch>
      </xdr:blipFill>
      <xdr:spPr>
        <a:xfrm>
          <a:off x="7820025" y="34242375"/>
          <a:ext cx="1028700" cy="1076325"/>
        </a:xfrm>
        <a:prstGeom prst="rect">
          <a:avLst/>
        </a:prstGeom>
        <a:noFill/>
        <a:ln w="1">
          <a:noFill/>
          <a:miter lim="800000"/>
          <a:headEnd/>
          <a:tailEnd type="none" w="med" len="med"/>
        </a:ln>
        <a:effectLst/>
      </xdr:spPr>
    </xdr:pic>
    <xdr:clientData/>
  </xdr:twoCellAnchor>
  <xdr:twoCellAnchor editAs="oneCell">
    <xdr:from>
      <xdr:col>3</xdr:col>
      <xdr:colOff>171450</xdr:colOff>
      <xdr:row>30</xdr:row>
      <xdr:rowOff>66675</xdr:rowOff>
    </xdr:from>
    <xdr:to>
      <xdr:col>3</xdr:col>
      <xdr:colOff>1038225</xdr:colOff>
      <xdr:row>30</xdr:row>
      <xdr:rowOff>1190625</xdr:rowOff>
    </xdr:to>
    <xdr:pic>
      <xdr:nvPicPr>
        <xdr:cNvPr id="3290" name="Picture 218"/>
        <xdr:cNvPicPr>
          <a:picLocks noChangeAspect="1" noChangeArrowheads="1"/>
        </xdr:cNvPicPr>
      </xdr:nvPicPr>
      <xdr:blipFill>
        <a:blip r:embed="rId168" cstate="print"/>
        <a:srcRect/>
        <a:stretch>
          <a:fillRect/>
        </a:stretch>
      </xdr:blipFill>
      <xdr:spPr>
        <a:xfrm>
          <a:off x="3219450" y="36785550"/>
          <a:ext cx="866775" cy="1123950"/>
        </a:xfrm>
        <a:prstGeom prst="rect">
          <a:avLst/>
        </a:prstGeom>
        <a:noFill/>
        <a:ln w="1">
          <a:noFill/>
          <a:miter lim="800000"/>
          <a:headEnd/>
          <a:tailEnd type="none" w="med" len="med"/>
        </a:ln>
        <a:effectLst/>
      </xdr:spPr>
    </xdr:pic>
    <xdr:clientData/>
  </xdr:twoCellAnchor>
  <xdr:twoCellAnchor editAs="oneCell">
    <xdr:from>
      <xdr:col>4</xdr:col>
      <xdr:colOff>228600</xdr:colOff>
      <xdr:row>30</xdr:row>
      <xdr:rowOff>28575</xdr:rowOff>
    </xdr:from>
    <xdr:to>
      <xdr:col>4</xdr:col>
      <xdr:colOff>1123950</xdr:colOff>
      <xdr:row>30</xdr:row>
      <xdr:rowOff>1123950</xdr:rowOff>
    </xdr:to>
    <xdr:pic>
      <xdr:nvPicPr>
        <xdr:cNvPr id="3291" name="Picture 219"/>
        <xdr:cNvPicPr>
          <a:picLocks noChangeAspect="1" noChangeArrowheads="1"/>
        </xdr:cNvPicPr>
      </xdr:nvPicPr>
      <xdr:blipFill>
        <a:blip r:embed="rId169" cstate="print"/>
        <a:srcRect/>
        <a:stretch>
          <a:fillRect/>
        </a:stretch>
      </xdr:blipFill>
      <xdr:spPr>
        <a:xfrm>
          <a:off x="4457700" y="36747450"/>
          <a:ext cx="895350" cy="1095375"/>
        </a:xfrm>
        <a:prstGeom prst="rect">
          <a:avLst/>
        </a:prstGeom>
        <a:noFill/>
        <a:ln w="1">
          <a:noFill/>
          <a:miter lim="800000"/>
          <a:headEnd/>
          <a:tailEnd type="none" w="med" len="med"/>
        </a:ln>
        <a:effectLst/>
      </xdr:spPr>
    </xdr:pic>
    <xdr:clientData/>
  </xdr:twoCellAnchor>
  <xdr:twoCellAnchor editAs="oneCell">
    <xdr:from>
      <xdr:col>6</xdr:col>
      <xdr:colOff>180975</xdr:colOff>
      <xdr:row>30</xdr:row>
      <xdr:rowOff>38100</xdr:rowOff>
    </xdr:from>
    <xdr:to>
      <xdr:col>6</xdr:col>
      <xdr:colOff>1028700</xdr:colOff>
      <xdr:row>30</xdr:row>
      <xdr:rowOff>1209675</xdr:rowOff>
    </xdr:to>
    <xdr:pic>
      <xdr:nvPicPr>
        <xdr:cNvPr id="3292" name="Picture 220"/>
        <xdr:cNvPicPr>
          <a:picLocks noChangeAspect="1" noChangeArrowheads="1"/>
        </xdr:cNvPicPr>
      </xdr:nvPicPr>
      <xdr:blipFill>
        <a:blip r:embed="rId170" cstate="print"/>
        <a:srcRect/>
        <a:stretch>
          <a:fillRect/>
        </a:stretch>
      </xdr:blipFill>
      <xdr:spPr>
        <a:xfrm>
          <a:off x="6772275" y="36756975"/>
          <a:ext cx="847725" cy="1171575"/>
        </a:xfrm>
        <a:prstGeom prst="rect">
          <a:avLst/>
        </a:prstGeom>
        <a:noFill/>
        <a:ln w="1">
          <a:noFill/>
          <a:miter lim="800000"/>
          <a:headEnd/>
          <a:tailEnd type="none" w="med" len="med"/>
        </a:ln>
        <a:effectLst/>
      </xdr:spPr>
    </xdr:pic>
    <xdr:clientData/>
  </xdr:twoCellAnchor>
  <xdr:twoCellAnchor editAs="oneCell">
    <xdr:from>
      <xdr:col>5</xdr:col>
      <xdr:colOff>152400</xdr:colOff>
      <xdr:row>30</xdr:row>
      <xdr:rowOff>104775</xdr:rowOff>
    </xdr:from>
    <xdr:to>
      <xdr:col>5</xdr:col>
      <xdr:colOff>1104900</xdr:colOff>
      <xdr:row>30</xdr:row>
      <xdr:rowOff>1238250</xdr:rowOff>
    </xdr:to>
    <xdr:pic>
      <xdr:nvPicPr>
        <xdr:cNvPr id="3293" name="Picture 221"/>
        <xdr:cNvPicPr>
          <a:picLocks noChangeAspect="1" noChangeArrowheads="1"/>
        </xdr:cNvPicPr>
      </xdr:nvPicPr>
      <xdr:blipFill>
        <a:blip r:embed="rId171" cstate="print"/>
        <a:srcRect/>
        <a:stretch>
          <a:fillRect/>
        </a:stretch>
      </xdr:blipFill>
      <xdr:spPr>
        <a:xfrm>
          <a:off x="5562600" y="36823650"/>
          <a:ext cx="952500" cy="1133475"/>
        </a:xfrm>
        <a:prstGeom prst="rect">
          <a:avLst/>
        </a:prstGeom>
        <a:noFill/>
        <a:ln w="1">
          <a:noFill/>
          <a:miter lim="800000"/>
          <a:headEnd/>
          <a:tailEnd type="none" w="med" len="med"/>
        </a:ln>
        <a:effectLst/>
      </xdr:spPr>
    </xdr:pic>
    <xdr:clientData/>
  </xdr:twoCellAnchor>
  <xdr:twoCellAnchor editAs="oneCell">
    <xdr:from>
      <xdr:col>2</xdr:col>
      <xdr:colOff>85725</xdr:colOff>
      <xdr:row>30</xdr:row>
      <xdr:rowOff>28575</xdr:rowOff>
    </xdr:from>
    <xdr:to>
      <xdr:col>2</xdr:col>
      <xdr:colOff>990600</xdr:colOff>
      <xdr:row>30</xdr:row>
      <xdr:rowOff>1190625</xdr:rowOff>
    </xdr:to>
    <xdr:pic>
      <xdr:nvPicPr>
        <xdr:cNvPr id="3294" name="Picture 222"/>
        <xdr:cNvPicPr>
          <a:picLocks noChangeAspect="1" noChangeArrowheads="1"/>
        </xdr:cNvPicPr>
      </xdr:nvPicPr>
      <xdr:blipFill>
        <a:blip r:embed="rId172" cstate="print"/>
        <a:srcRect/>
        <a:stretch>
          <a:fillRect/>
        </a:stretch>
      </xdr:blipFill>
      <xdr:spPr>
        <a:xfrm>
          <a:off x="1952625" y="36747450"/>
          <a:ext cx="904875" cy="1162050"/>
        </a:xfrm>
        <a:prstGeom prst="rect">
          <a:avLst/>
        </a:prstGeom>
        <a:noFill/>
        <a:ln w="1">
          <a:noFill/>
          <a:miter lim="800000"/>
          <a:headEnd/>
          <a:tailEnd type="none" w="med" len="med"/>
        </a:ln>
        <a:effectLst/>
      </xdr:spPr>
    </xdr:pic>
    <xdr:clientData/>
  </xdr:twoCellAnchor>
  <xdr:twoCellAnchor editAs="oneCell">
    <xdr:from>
      <xdr:col>5</xdr:col>
      <xdr:colOff>19050</xdr:colOff>
      <xdr:row>27</xdr:row>
      <xdr:rowOff>95250</xdr:rowOff>
    </xdr:from>
    <xdr:to>
      <xdr:col>5</xdr:col>
      <xdr:colOff>1171575</xdr:colOff>
      <xdr:row>27</xdr:row>
      <xdr:rowOff>1133475</xdr:rowOff>
    </xdr:to>
    <xdr:pic>
      <xdr:nvPicPr>
        <xdr:cNvPr id="3295" name="Picture 223"/>
        <xdr:cNvPicPr>
          <a:picLocks noChangeAspect="1" noChangeArrowheads="1"/>
        </xdr:cNvPicPr>
      </xdr:nvPicPr>
      <xdr:blipFill>
        <a:blip r:embed="rId173" cstate="print"/>
        <a:srcRect/>
        <a:stretch>
          <a:fillRect/>
        </a:stretch>
      </xdr:blipFill>
      <xdr:spPr>
        <a:xfrm>
          <a:off x="5429250" y="32985075"/>
          <a:ext cx="1152525" cy="1038225"/>
        </a:xfrm>
        <a:prstGeom prst="rect">
          <a:avLst/>
        </a:prstGeom>
        <a:noFill/>
        <a:ln w="1">
          <a:noFill/>
          <a:miter lim="800000"/>
          <a:headEnd/>
          <a:tailEnd type="none" w="med" len="med"/>
        </a:ln>
        <a:effectLst/>
      </xdr:spPr>
    </xdr:pic>
    <xdr:clientData/>
  </xdr:twoCellAnchor>
  <xdr:twoCellAnchor editAs="oneCell">
    <xdr:from>
      <xdr:col>7</xdr:col>
      <xdr:colOff>114300</xdr:colOff>
      <xdr:row>30</xdr:row>
      <xdr:rowOff>76200</xdr:rowOff>
    </xdr:from>
    <xdr:to>
      <xdr:col>7</xdr:col>
      <xdr:colOff>1076325</xdr:colOff>
      <xdr:row>30</xdr:row>
      <xdr:rowOff>1066800</xdr:rowOff>
    </xdr:to>
    <xdr:pic>
      <xdr:nvPicPr>
        <xdr:cNvPr id="250" name="Picture 34"/>
        <xdr:cNvPicPr>
          <a:picLocks noChangeAspect="1" noChangeArrowheads="1"/>
        </xdr:cNvPicPr>
      </xdr:nvPicPr>
      <xdr:blipFill>
        <a:blip r:embed="rId12" cstate="print"/>
        <a:srcRect/>
        <a:stretch>
          <a:fillRect/>
        </a:stretch>
      </xdr:blipFill>
      <xdr:spPr>
        <a:xfrm>
          <a:off x="7886700" y="36795075"/>
          <a:ext cx="962025" cy="990600"/>
        </a:xfrm>
        <a:prstGeom prst="rect">
          <a:avLst/>
        </a:prstGeom>
        <a:noFill/>
        <a:ln w="1">
          <a:noFill/>
          <a:miter lim="800000"/>
          <a:headEnd/>
          <a:tailEnd type="none" w="med" len="med"/>
        </a:ln>
        <a:effectLst/>
      </xdr:spPr>
    </xdr:pic>
    <xdr:clientData/>
  </xdr:twoCellAnchor>
  <xdr:twoCellAnchor editAs="oneCell">
    <xdr:from>
      <xdr:col>5</xdr:col>
      <xdr:colOff>123825</xdr:colOff>
      <xdr:row>33</xdr:row>
      <xdr:rowOff>104775</xdr:rowOff>
    </xdr:from>
    <xdr:to>
      <xdr:col>5</xdr:col>
      <xdr:colOff>1057275</xdr:colOff>
      <xdr:row>33</xdr:row>
      <xdr:rowOff>1171575</xdr:rowOff>
    </xdr:to>
    <xdr:pic>
      <xdr:nvPicPr>
        <xdr:cNvPr id="3297" name="Picture 225"/>
        <xdr:cNvPicPr>
          <a:picLocks noChangeAspect="1" noChangeArrowheads="1"/>
        </xdr:cNvPicPr>
      </xdr:nvPicPr>
      <xdr:blipFill>
        <a:blip r:embed="rId174" cstate="print"/>
        <a:srcRect/>
        <a:stretch>
          <a:fillRect/>
        </a:stretch>
      </xdr:blipFill>
      <xdr:spPr>
        <a:xfrm>
          <a:off x="5534025" y="40709850"/>
          <a:ext cx="933450" cy="1066800"/>
        </a:xfrm>
        <a:prstGeom prst="rect">
          <a:avLst/>
        </a:prstGeom>
        <a:noFill/>
        <a:ln w="1">
          <a:noFill/>
          <a:miter lim="800000"/>
          <a:headEnd/>
          <a:tailEnd type="none" w="med" len="med"/>
        </a:ln>
        <a:effectLst/>
      </xdr:spPr>
    </xdr:pic>
    <xdr:clientData/>
  </xdr:twoCellAnchor>
  <xdr:twoCellAnchor editAs="oneCell">
    <xdr:from>
      <xdr:col>5</xdr:col>
      <xdr:colOff>19050</xdr:colOff>
      <xdr:row>31</xdr:row>
      <xdr:rowOff>66675</xdr:rowOff>
    </xdr:from>
    <xdr:to>
      <xdr:col>5</xdr:col>
      <xdr:colOff>1047750</xdr:colOff>
      <xdr:row>31</xdr:row>
      <xdr:rowOff>1104900</xdr:rowOff>
    </xdr:to>
    <xdr:pic>
      <xdr:nvPicPr>
        <xdr:cNvPr id="3298" name="Picture 226"/>
        <xdr:cNvPicPr>
          <a:picLocks noChangeAspect="1" noChangeArrowheads="1"/>
        </xdr:cNvPicPr>
      </xdr:nvPicPr>
      <xdr:blipFill>
        <a:blip r:embed="rId175" cstate="print"/>
        <a:srcRect/>
        <a:stretch>
          <a:fillRect/>
        </a:stretch>
      </xdr:blipFill>
      <xdr:spPr>
        <a:xfrm>
          <a:off x="5429250" y="38080950"/>
          <a:ext cx="1028700" cy="1038225"/>
        </a:xfrm>
        <a:prstGeom prst="rect">
          <a:avLst/>
        </a:prstGeom>
        <a:noFill/>
        <a:ln w="1">
          <a:noFill/>
          <a:miter lim="800000"/>
          <a:headEnd/>
          <a:tailEnd type="none" w="med" len="med"/>
        </a:ln>
        <a:effectLst/>
      </xdr:spPr>
    </xdr:pic>
    <xdr:clientData/>
  </xdr:twoCellAnchor>
  <xdr:twoCellAnchor editAs="oneCell">
    <xdr:from>
      <xdr:col>3</xdr:col>
      <xdr:colOff>171450</xdr:colOff>
      <xdr:row>32</xdr:row>
      <xdr:rowOff>47625</xdr:rowOff>
    </xdr:from>
    <xdr:to>
      <xdr:col>3</xdr:col>
      <xdr:colOff>1076325</xdr:colOff>
      <xdr:row>32</xdr:row>
      <xdr:rowOff>1190625</xdr:rowOff>
    </xdr:to>
    <xdr:pic>
      <xdr:nvPicPr>
        <xdr:cNvPr id="3299" name="Picture 227"/>
        <xdr:cNvPicPr>
          <a:picLocks noChangeAspect="1" noChangeArrowheads="1"/>
        </xdr:cNvPicPr>
      </xdr:nvPicPr>
      <xdr:blipFill>
        <a:blip r:embed="rId176" cstate="print"/>
        <a:srcRect/>
        <a:stretch>
          <a:fillRect/>
        </a:stretch>
      </xdr:blipFill>
      <xdr:spPr>
        <a:xfrm>
          <a:off x="3219450" y="39357300"/>
          <a:ext cx="904875" cy="1143000"/>
        </a:xfrm>
        <a:prstGeom prst="rect">
          <a:avLst/>
        </a:prstGeom>
        <a:noFill/>
        <a:ln w="1">
          <a:noFill/>
          <a:miter lim="800000"/>
          <a:headEnd/>
          <a:tailEnd type="none" w="med" len="med"/>
        </a:ln>
        <a:effectLst/>
      </xdr:spPr>
    </xdr:pic>
    <xdr:clientData/>
  </xdr:twoCellAnchor>
  <xdr:twoCellAnchor editAs="oneCell">
    <xdr:from>
      <xdr:col>4</xdr:col>
      <xdr:colOff>57150</xdr:colOff>
      <xdr:row>32</xdr:row>
      <xdr:rowOff>123825</xdr:rowOff>
    </xdr:from>
    <xdr:to>
      <xdr:col>4</xdr:col>
      <xdr:colOff>1085850</xdr:colOff>
      <xdr:row>32</xdr:row>
      <xdr:rowOff>1228725</xdr:rowOff>
    </xdr:to>
    <xdr:pic>
      <xdr:nvPicPr>
        <xdr:cNvPr id="3300" name="Picture 228"/>
        <xdr:cNvPicPr>
          <a:picLocks noChangeAspect="1" noChangeArrowheads="1"/>
        </xdr:cNvPicPr>
      </xdr:nvPicPr>
      <xdr:blipFill>
        <a:blip r:embed="rId177" cstate="print"/>
        <a:srcRect/>
        <a:stretch>
          <a:fillRect/>
        </a:stretch>
      </xdr:blipFill>
      <xdr:spPr>
        <a:xfrm>
          <a:off x="4286250" y="39433500"/>
          <a:ext cx="1028700" cy="1104900"/>
        </a:xfrm>
        <a:prstGeom prst="rect">
          <a:avLst/>
        </a:prstGeom>
        <a:noFill/>
        <a:ln w="1">
          <a:noFill/>
          <a:miter lim="800000"/>
          <a:headEnd/>
          <a:tailEnd type="none" w="med" len="med"/>
        </a:ln>
        <a:effectLst/>
      </xdr:spPr>
    </xdr:pic>
    <xdr:clientData/>
  </xdr:twoCellAnchor>
  <xdr:twoCellAnchor editAs="oneCell">
    <xdr:from>
      <xdr:col>2</xdr:col>
      <xdr:colOff>76200</xdr:colOff>
      <xdr:row>32</xdr:row>
      <xdr:rowOff>19050</xdr:rowOff>
    </xdr:from>
    <xdr:to>
      <xdr:col>2</xdr:col>
      <xdr:colOff>942975</xdr:colOff>
      <xdr:row>32</xdr:row>
      <xdr:rowOff>1190625</xdr:rowOff>
    </xdr:to>
    <xdr:pic>
      <xdr:nvPicPr>
        <xdr:cNvPr id="3301" name="Picture 229"/>
        <xdr:cNvPicPr>
          <a:picLocks noChangeAspect="1" noChangeArrowheads="1"/>
        </xdr:cNvPicPr>
      </xdr:nvPicPr>
      <xdr:blipFill>
        <a:blip r:embed="rId178" cstate="print"/>
        <a:srcRect/>
        <a:stretch>
          <a:fillRect/>
        </a:stretch>
      </xdr:blipFill>
      <xdr:spPr>
        <a:xfrm>
          <a:off x="1943100" y="39328725"/>
          <a:ext cx="866775" cy="1171575"/>
        </a:xfrm>
        <a:prstGeom prst="rect">
          <a:avLst/>
        </a:prstGeom>
        <a:noFill/>
        <a:ln w="1">
          <a:noFill/>
          <a:miter lim="800000"/>
          <a:headEnd/>
          <a:tailEnd type="none" w="med" len="med"/>
        </a:ln>
        <a:effectLst/>
      </xdr:spPr>
    </xdr:pic>
    <xdr:clientData/>
  </xdr:twoCellAnchor>
  <xdr:twoCellAnchor editAs="oneCell">
    <xdr:from>
      <xdr:col>5</xdr:col>
      <xdr:colOff>47625</xdr:colOff>
      <xdr:row>32</xdr:row>
      <xdr:rowOff>66675</xdr:rowOff>
    </xdr:from>
    <xdr:to>
      <xdr:col>5</xdr:col>
      <xdr:colOff>962025</xdr:colOff>
      <xdr:row>32</xdr:row>
      <xdr:rowOff>1190625</xdr:rowOff>
    </xdr:to>
    <xdr:pic>
      <xdr:nvPicPr>
        <xdr:cNvPr id="3302" name="Picture 230"/>
        <xdr:cNvPicPr>
          <a:picLocks noChangeAspect="1" noChangeArrowheads="1"/>
        </xdr:cNvPicPr>
      </xdr:nvPicPr>
      <xdr:blipFill>
        <a:blip r:embed="rId179" cstate="print"/>
        <a:srcRect/>
        <a:stretch>
          <a:fillRect/>
        </a:stretch>
      </xdr:blipFill>
      <xdr:spPr>
        <a:xfrm>
          <a:off x="5457825" y="39376350"/>
          <a:ext cx="914400" cy="1123950"/>
        </a:xfrm>
        <a:prstGeom prst="rect">
          <a:avLst/>
        </a:prstGeom>
        <a:noFill/>
        <a:ln w="1">
          <a:noFill/>
          <a:miter lim="800000"/>
          <a:headEnd/>
          <a:tailEnd type="none" w="med" len="med"/>
        </a:ln>
        <a:effectLst/>
      </xdr:spPr>
    </xdr:pic>
    <xdr:clientData/>
  </xdr:twoCellAnchor>
  <xdr:twoCellAnchor editAs="oneCell">
    <xdr:from>
      <xdr:col>6</xdr:col>
      <xdr:colOff>85725</xdr:colOff>
      <xdr:row>32</xdr:row>
      <xdr:rowOff>133350</xdr:rowOff>
    </xdr:from>
    <xdr:to>
      <xdr:col>6</xdr:col>
      <xdr:colOff>990600</xdr:colOff>
      <xdr:row>32</xdr:row>
      <xdr:rowOff>1143000</xdr:rowOff>
    </xdr:to>
    <xdr:pic>
      <xdr:nvPicPr>
        <xdr:cNvPr id="3303" name="Picture 231"/>
        <xdr:cNvPicPr>
          <a:picLocks noChangeAspect="1" noChangeArrowheads="1"/>
        </xdr:cNvPicPr>
      </xdr:nvPicPr>
      <xdr:blipFill>
        <a:blip r:embed="rId180" cstate="print"/>
        <a:srcRect/>
        <a:stretch>
          <a:fillRect/>
        </a:stretch>
      </xdr:blipFill>
      <xdr:spPr>
        <a:xfrm>
          <a:off x="6677025" y="39443025"/>
          <a:ext cx="904875" cy="1009650"/>
        </a:xfrm>
        <a:prstGeom prst="rect">
          <a:avLst/>
        </a:prstGeom>
        <a:noFill/>
        <a:ln w="1">
          <a:noFill/>
          <a:miter lim="800000"/>
          <a:headEnd/>
          <a:tailEnd type="none" w="med" len="med"/>
        </a:ln>
        <a:effectLst/>
      </xdr:spPr>
    </xdr:pic>
    <xdr:clientData/>
  </xdr:twoCellAnchor>
  <xdr:twoCellAnchor editAs="oneCell">
    <xdr:from>
      <xdr:col>3</xdr:col>
      <xdr:colOff>95250</xdr:colOff>
      <xdr:row>31</xdr:row>
      <xdr:rowOff>180975</xdr:rowOff>
    </xdr:from>
    <xdr:to>
      <xdr:col>3</xdr:col>
      <xdr:colOff>1028700</xdr:colOff>
      <xdr:row>31</xdr:row>
      <xdr:rowOff>1200150</xdr:rowOff>
    </xdr:to>
    <xdr:pic>
      <xdr:nvPicPr>
        <xdr:cNvPr id="3304" name="Picture 232"/>
        <xdr:cNvPicPr>
          <a:picLocks noChangeAspect="1" noChangeArrowheads="1"/>
        </xdr:cNvPicPr>
      </xdr:nvPicPr>
      <xdr:blipFill>
        <a:blip r:embed="rId181" cstate="print"/>
        <a:srcRect/>
        <a:stretch>
          <a:fillRect/>
        </a:stretch>
      </xdr:blipFill>
      <xdr:spPr>
        <a:xfrm>
          <a:off x="3143250" y="38195250"/>
          <a:ext cx="933450" cy="1019175"/>
        </a:xfrm>
        <a:prstGeom prst="rect">
          <a:avLst/>
        </a:prstGeom>
        <a:noFill/>
        <a:ln w="1">
          <a:noFill/>
          <a:miter lim="800000"/>
          <a:headEnd/>
          <a:tailEnd type="none" w="med" len="med"/>
        </a:ln>
        <a:effectLst/>
      </xdr:spPr>
    </xdr:pic>
    <xdr:clientData/>
  </xdr:twoCellAnchor>
  <xdr:twoCellAnchor editAs="oneCell">
    <xdr:from>
      <xdr:col>3</xdr:col>
      <xdr:colOff>123825</xdr:colOff>
      <xdr:row>33</xdr:row>
      <xdr:rowOff>38100</xdr:rowOff>
    </xdr:from>
    <xdr:to>
      <xdr:col>3</xdr:col>
      <xdr:colOff>1057275</xdr:colOff>
      <xdr:row>33</xdr:row>
      <xdr:rowOff>1238250</xdr:rowOff>
    </xdr:to>
    <xdr:pic>
      <xdr:nvPicPr>
        <xdr:cNvPr id="3305" name="Picture 233"/>
        <xdr:cNvPicPr>
          <a:picLocks noChangeAspect="1" noChangeArrowheads="1"/>
        </xdr:cNvPicPr>
      </xdr:nvPicPr>
      <xdr:blipFill>
        <a:blip r:embed="rId182" cstate="print"/>
        <a:srcRect/>
        <a:stretch>
          <a:fillRect/>
        </a:stretch>
      </xdr:blipFill>
      <xdr:spPr>
        <a:xfrm>
          <a:off x="3171825" y="40643175"/>
          <a:ext cx="933450" cy="1200150"/>
        </a:xfrm>
        <a:prstGeom prst="rect">
          <a:avLst/>
        </a:prstGeom>
        <a:noFill/>
        <a:ln w="1">
          <a:noFill/>
          <a:miter lim="800000"/>
          <a:headEnd/>
          <a:tailEnd type="none" w="med" len="med"/>
        </a:ln>
        <a:effectLst/>
      </xdr:spPr>
    </xdr:pic>
    <xdr:clientData/>
  </xdr:twoCellAnchor>
  <xdr:twoCellAnchor editAs="oneCell">
    <xdr:from>
      <xdr:col>7</xdr:col>
      <xdr:colOff>161925</xdr:colOff>
      <xdr:row>31</xdr:row>
      <xdr:rowOff>95250</xdr:rowOff>
    </xdr:from>
    <xdr:to>
      <xdr:col>7</xdr:col>
      <xdr:colOff>1085850</xdr:colOff>
      <xdr:row>31</xdr:row>
      <xdr:rowOff>1076325</xdr:rowOff>
    </xdr:to>
    <xdr:pic>
      <xdr:nvPicPr>
        <xdr:cNvPr id="3306" name="Picture 234"/>
        <xdr:cNvPicPr>
          <a:picLocks noChangeAspect="1" noChangeArrowheads="1"/>
        </xdr:cNvPicPr>
      </xdr:nvPicPr>
      <xdr:blipFill>
        <a:blip r:embed="rId183" cstate="print"/>
        <a:srcRect/>
        <a:stretch>
          <a:fillRect/>
        </a:stretch>
      </xdr:blipFill>
      <xdr:spPr>
        <a:xfrm>
          <a:off x="7934325" y="38109525"/>
          <a:ext cx="923925" cy="981075"/>
        </a:xfrm>
        <a:prstGeom prst="rect">
          <a:avLst/>
        </a:prstGeom>
        <a:noFill/>
        <a:ln w="1">
          <a:noFill/>
          <a:miter lim="800000"/>
          <a:headEnd/>
          <a:tailEnd type="none" w="med" len="med"/>
        </a:ln>
        <a:effectLst/>
      </xdr:spPr>
    </xdr:pic>
    <xdr:clientData/>
  </xdr:twoCellAnchor>
  <xdr:twoCellAnchor editAs="oneCell">
    <xdr:from>
      <xdr:col>7</xdr:col>
      <xdr:colOff>133350</xdr:colOff>
      <xdr:row>33</xdr:row>
      <xdr:rowOff>104775</xdr:rowOff>
    </xdr:from>
    <xdr:to>
      <xdr:col>7</xdr:col>
      <xdr:colOff>1038225</xdr:colOff>
      <xdr:row>33</xdr:row>
      <xdr:rowOff>1000125</xdr:rowOff>
    </xdr:to>
    <xdr:pic>
      <xdr:nvPicPr>
        <xdr:cNvPr id="3307" name="Picture 235"/>
        <xdr:cNvPicPr>
          <a:picLocks noChangeAspect="1" noChangeArrowheads="1"/>
        </xdr:cNvPicPr>
      </xdr:nvPicPr>
      <xdr:blipFill>
        <a:blip r:embed="rId184" cstate="print"/>
        <a:srcRect/>
        <a:stretch>
          <a:fillRect/>
        </a:stretch>
      </xdr:blipFill>
      <xdr:spPr>
        <a:xfrm>
          <a:off x="7905750" y="40709850"/>
          <a:ext cx="904875" cy="895350"/>
        </a:xfrm>
        <a:prstGeom prst="rect">
          <a:avLst/>
        </a:prstGeom>
        <a:noFill/>
        <a:ln w="1">
          <a:noFill/>
          <a:miter lim="800000"/>
          <a:headEnd/>
          <a:tailEnd type="none" w="med" len="med"/>
        </a:ln>
        <a:effectLst/>
      </xdr:spPr>
    </xdr:pic>
    <xdr:clientData/>
  </xdr:twoCellAnchor>
  <xdr:twoCellAnchor editAs="oneCell">
    <xdr:from>
      <xdr:col>7</xdr:col>
      <xdr:colOff>152400</xdr:colOff>
      <xdr:row>32</xdr:row>
      <xdr:rowOff>142875</xdr:rowOff>
    </xdr:from>
    <xdr:to>
      <xdr:col>7</xdr:col>
      <xdr:colOff>1095375</xdr:colOff>
      <xdr:row>32</xdr:row>
      <xdr:rowOff>1066800</xdr:rowOff>
    </xdr:to>
    <xdr:pic>
      <xdr:nvPicPr>
        <xdr:cNvPr id="3309" name="Picture 237"/>
        <xdr:cNvPicPr>
          <a:picLocks noChangeAspect="1" noChangeArrowheads="1"/>
        </xdr:cNvPicPr>
      </xdr:nvPicPr>
      <xdr:blipFill>
        <a:blip r:embed="rId185" cstate="print"/>
        <a:srcRect/>
        <a:stretch>
          <a:fillRect/>
        </a:stretch>
      </xdr:blipFill>
      <xdr:spPr>
        <a:xfrm>
          <a:off x="7924800" y="39452550"/>
          <a:ext cx="942975" cy="923925"/>
        </a:xfrm>
        <a:prstGeom prst="rect">
          <a:avLst/>
        </a:prstGeom>
        <a:noFill/>
        <a:ln w="1">
          <a:noFill/>
          <a:miter lim="800000"/>
          <a:headEnd/>
          <a:tailEnd type="none" w="med" len="med"/>
        </a:ln>
        <a:effectLst/>
      </xdr:spPr>
    </xdr:pic>
    <xdr:clientData/>
  </xdr:twoCellAnchor>
  <xdr:twoCellAnchor editAs="oneCell">
    <xdr:from>
      <xdr:col>2</xdr:col>
      <xdr:colOff>66675</xdr:colOff>
      <xdr:row>31</xdr:row>
      <xdr:rowOff>133350</xdr:rowOff>
    </xdr:from>
    <xdr:to>
      <xdr:col>2</xdr:col>
      <xdr:colOff>1009650</xdr:colOff>
      <xdr:row>31</xdr:row>
      <xdr:rowOff>1162050</xdr:rowOff>
    </xdr:to>
    <xdr:pic>
      <xdr:nvPicPr>
        <xdr:cNvPr id="3310" name="Picture 238"/>
        <xdr:cNvPicPr>
          <a:picLocks noChangeAspect="1" noChangeArrowheads="1"/>
        </xdr:cNvPicPr>
      </xdr:nvPicPr>
      <xdr:blipFill>
        <a:blip r:embed="rId186" cstate="print"/>
        <a:srcRect/>
        <a:stretch>
          <a:fillRect/>
        </a:stretch>
      </xdr:blipFill>
      <xdr:spPr>
        <a:xfrm>
          <a:off x="1933575" y="38147625"/>
          <a:ext cx="942975" cy="1028700"/>
        </a:xfrm>
        <a:prstGeom prst="rect">
          <a:avLst/>
        </a:prstGeom>
        <a:noFill/>
        <a:ln w="1">
          <a:noFill/>
          <a:miter lim="800000"/>
          <a:headEnd/>
          <a:tailEnd type="none" w="med" len="med"/>
        </a:ln>
        <a:effectLst/>
      </xdr:spPr>
    </xdr:pic>
    <xdr:clientData/>
  </xdr:twoCellAnchor>
  <xdr:twoCellAnchor editAs="oneCell">
    <xdr:from>
      <xdr:col>6</xdr:col>
      <xdr:colOff>47625</xdr:colOff>
      <xdr:row>31</xdr:row>
      <xdr:rowOff>200025</xdr:rowOff>
    </xdr:from>
    <xdr:to>
      <xdr:col>6</xdr:col>
      <xdr:colOff>1038225</xdr:colOff>
      <xdr:row>31</xdr:row>
      <xdr:rowOff>1228725</xdr:rowOff>
    </xdr:to>
    <xdr:pic>
      <xdr:nvPicPr>
        <xdr:cNvPr id="3311" name="Picture 239"/>
        <xdr:cNvPicPr>
          <a:picLocks noChangeAspect="1" noChangeArrowheads="1"/>
        </xdr:cNvPicPr>
      </xdr:nvPicPr>
      <xdr:blipFill>
        <a:blip r:embed="rId187" cstate="print"/>
        <a:srcRect/>
        <a:stretch>
          <a:fillRect/>
        </a:stretch>
      </xdr:blipFill>
      <xdr:spPr>
        <a:xfrm>
          <a:off x="6638925" y="38214300"/>
          <a:ext cx="990600" cy="1028700"/>
        </a:xfrm>
        <a:prstGeom prst="rect">
          <a:avLst/>
        </a:prstGeom>
        <a:noFill/>
        <a:ln w="1">
          <a:noFill/>
          <a:miter lim="800000"/>
          <a:headEnd/>
          <a:tailEnd type="none" w="med" len="med"/>
        </a:ln>
        <a:effectLst/>
      </xdr:spPr>
    </xdr:pic>
    <xdr:clientData/>
  </xdr:twoCellAnchor>
  <xdr:twoCellAnchor editAs="oneCell">
    <xdr:from>
      <xdr:col>4</xdr:col>
      <xdr:colOff>57150</xdr:colOff>
      <xdr:row>33</xdr:row>
      <xdr:rowOff>152400</xdr:rowOff>
    </xdr:from>
    <xdr:to>
      <xdr:col>4</xdr:col>
      <xdr:colOff>971550</xdr:colOff>
      <xdr:row>33</xdr:row>
      <xdr:rowOff>1238250</xdr:rowOff>
    </xdr:to>
    <xdr:pic>
      <xdr:nvPicPr>
        <xdr:cNvPr id="3312" name="Picture 240"/>
        <xdr:cNvPicPr>
          <a:picLocks noChangeAspect="1" noChangeArrowheads="1"/>
        </xdr:cNvPicPr>
      </xdr:nvPicPr>
      <xdr:blipFill>
        <a:blip r:embed="rId188" cstate="print"/>
        <a:srcRect/>
        <a:stretch>
          <a:fillRect/>
        </a:stretch>
      </xdr:blipFill>
      <xdr:spPr>
        <a:xfrm>
          <a:off x="4286250" y="40757475"/>
          <a:ext cx="914400" cy="1085850"/>
        </a:xfrm>
        <a:prstGeom prst="rect">
          <a:avLst/>
        </a:prstGeom>
        <a:noFill/>
        <a:ln w="1">
          <a:noFill/>
          <a:miter lim="800000"/>
          <a:headEnd/>
          <a:tailEnd type="none" w="med" len="med"/>
        </a:ln>
        <a:effectLst/>
      </xdr:spPr>
    </xdr:pic>
    <xdr:clientData/>
  </xdr:twoCellAnchor>
  <xdr:twoCellAnchor editAs="oneCell">
    <xdr:from>
      <xdr:col>4</xdr:col>
      <xdr:colOff>47625</xdr:colOff>
      <xdr:row>31</xdr:row>
      <xdr:rowOff>247650</xdr:rowOff>
    </xdr:from>
    <xdr:to>
      <xdr:col>4</xdr:col>
      <xdr:colOff>1123950</xdr:colOff>
      <xdr:row>31</xdr:row>
      <xdr:rowOff>1190625</xdr:rowOff>
    </xdr:to>
    <xdr:pic>
      <xdr:nvPicPr>
        <xdr:cNvPr id="3314" name="Picture 242"/>
        <xdr:cNvPicPr>
          <a:picLocks noChangeAspect="1" noChangeArrowheads="1"/>
        </xdr:cNvPicPr>
      </xdr:nvPicPr>
      <xdr:blipFill>
        <a:blip r:embed="rId189" cstate="print"/>
        <a:srcRect/>
        <a:stretch>
          <a:fillRect/>
        </a:stretch>
      </xdr:blipFill>
      <xdr:spPr>
        <a:xfrm>
          <a:off x="4276725" y="38261925"/>
          <a:ext cx="1076325" cy="942975"/>
        </a:xfrm>
        <a:prstGeom prst="rect">
          <a:avLst/>
        </a:prstGeom>
        <a:noFill/>
        <a:ln w="1">
          <a:noFill/>
          <a:miter lim="800000"/>
          <a:headEnd/>
          <a:tailEnd type="none" w="med" len="med"/>
        </a:ln>
        <a:effectLst/>
      </xdr:spPr>
    </xdr:pic>
    <xdr:clientData/>
  </xdr:twoCellAnchor>
  <xdr:twoCellAnchor editAs="oneCell">
    <xdr:from>
      <xdr:col>2</xdr:col>
      <xdr:colOff>228600</xdr:colOff>
      <xdr:row>33</xdr:row>
      <xdr:rowOff>114300</xdr:rowOff>
    </xdr:from>
    <xdr:to>
      <xdr:col>2</xdr:col>
      <xdr:colOff>1104900</xdr:colOff>
      <xdr:row>33</xdr:row>
      <xdr:rowOff>1162050</xdr:rowOff>
    </xdr:to>
    <xdr:pic>
      <xdr:nvPicPr>
        <xdr:cNvPr id="3315" name="Picture 243"/>
        <xdr:cNvPicPr>
          <a:picLocks noChangeAspect="1" noChangeArrowheads="1"/>
        </xdr:cNvPicPr>
      </xdr:nvPicPr>
      <xdr:blipFill>
        <a:blip r:embed="rId190" cstate="print"/>
        <a:srcRect/>
        <a:stretch>
          <a:fillRect/>
        </a:stretch>
      </xdr:blipFill>
      <xdr:spPr>
        <a:xfrm>
          <a:off x="2095500" y="40719375"/>
          <a:ext cx="876300" cy="1047750"/>
        </a:xfrm>
        <a:prstGeom prst="rect">
          <a:avLst/>
        </a:prstGeom>
        <a:noFill/>
        <a:ln w="1">
          <a:noFill/>
          <a:miter lim="800000"/>
          <a:headEnd/>
          <a:tailEnd type="none" w="med" len="med"/>
        </a:ln>
        <a:effectLst/>
      </xdr:spPr>
    </xdr:pic>
    <xdr:clientData/>
  </xdr:twoCellAnchor>
  <xdr:twoCellAnchor editAs="oneCell">
    <xdr:from>
      <xdr:col>6</xdr:col>
      <xdr:colOff>76200</xdr:colOff>
      <xdr:row>33</xdr:row>
      <xdr:rowOff>123825</xdr:rowOff>
    </xdr:from>
    <xdr:to>
      <xdr:col>6</xdr:col>
      <xdr:colOff>1066800</xdr:colOff>
      <xdr:row>33</xdr:row>
      <xdr:rowOff>1152525</xdr:rowOff>
    </xdr:to>
    <xdr:pic>
      <xdr:nvPicPr>
        <xdr:cNvPr id="3316" name="Picture 244"/>
        <xdr:cNvPicPr>
          <a:picLocks noChangeAspect="1" noChangeArrowheads="1"/>
        </xdr:cNvPicPr>
      </xdr:nvPicPr>
      <xdr:blipFill>
        <a:blip r:embed="rId191" cstate="print"/>
        <a:srcRect/>
        <a:stretch>
          <a:fillRect/>
        </a:stretch>
      </xdr:blipFill>
      <xdr:spPr>
        <a:xfrm>
          <a:off x="6667500" y="40728900"/>
          <a:ext cx="990600" cy="1028700"/>
        </a:xfrm>
        <a:prstGeom prst="rect">
          <a:avLst/>
        </a:prstGeom>
        <a:noFill/>
        <a:ln w="1">
          <a:noFill/>
          <a:miter lim="800000"/>
          <a:headEnd/>
          <a:tailEnd type="none" w="med" len="med"/>
        </a:ln>
        <a:effectLst/>
      </xdr:spPr>
    </xdr:pic>
    <xdr:clientData/>
  </xdr:twoCellAnchor>
  <xdr:twoCellAnchor>
    <xdr:from>
      <xdr:col>3</xdr:col>
      <xdr:colOff>476250</xdr:colOff>
      <xdr:row>35</xdr:row>
      <xdr:rowOff>152400</xdr:rowOff>
    </xdr:from>
    <xdr:to>
      <xdr:col>17</xdr:col>
      <xdr:colOff>657225</xdr:colOff>
      <xdr:row>42</xdr:row>
      <xdr:rowOff>114300</xdr:rowOff>
    </xdr:to>
    <xdr:grpSp>
      <xdr:nvGrpSpPr>
        <xdr:cNvPr id="210" name="组合 209"/>
        <xdr:cNvGrpSpPr/>
      </xdr:nvGrpSpPr>
      <xdr:grpSpPr>
        <a:xfrm>
          <a:off x="3524250" y="42233850"/>
          <a:ext cx="12258675" cy="1228725"/>
          <a:chOff x="3524250" y="42233850"/>
          <a:chExt cx="12258675" cy="1228725"/>
        </a:xfrm>
      </xdr:grpSpPr>
      <xdr:pic>
        <xdr:nvPicPr>
          <xdr:cNvPr id="3235" name="Picture 163"/>
          <xdr:cNvPicPr>
            <a:picLocks noChangeAspect="1" noChangeArrowheads="1"/>
          </xdr:cNvPicPr>
        </xdr:nvPicPr>
        <xdr:blipFill>
          <a:blip r:embed="rId192" cstate="print"/>
          <a:srcRect/>
          <a:stretch>
            <a:fillRect/>
          </a:stretch>
        </xdr:blipFill>
        <xdr:spPr>
          <a:xfrm>
            <a:off x="5372100" y="42271950"/>
            <a:ext cx="1066800" cy="1143000"/>
          </a:xfrm>
          <a:prstGeom prst="rect">
            <a:avLst/>
          </a:prstGeom>
          <a:noFill/>
          <a:ln w="1">
            <a:noFill/>
            <a:miter lim="800000"/>
            <a:headEnd/>
            <a:tailEnd type="none" w="med" len="med"/>
          </a:ln>
          <a:effectLst/>
        </xdr:spPr>
      </xdr:pic>
      <xdr:pic>
        <xdr:nvPicPr>
          <xdr:cNvPr id="3317" name="Picture 245"/>
          <xdr:cNvPicPr>
            <a:picLocks noChangeAspect="1" noChangeArrowheads="1"/>
          </xdr:cNvPicPr>
        </xdr:nvPicPr>
        <xdr:blipFill>
          <a:blip r:embed="rId193" cstate="print"/>
          <a:srcRect/>
          <a:stretch>
            <a:fillRect/>
          </a:stretch>
        </xdr:blipFill>
        <xdr:spPr>
          <a:xfrm>
            <a:off x="6505575" y="42262425"/>
            <a:ext cx="923925" cy="1028700"/>
          </a:xfrm>
          <a:prstGeom prst="rect">
            <a:avLst/>
          </a:prstGeom>
          <a:noFill/>
          <a:ln w="1">
            <a:noFill/>
            <a:miter lim="800000"/>
            <a:headEnd/>
            <a:tailEnd type="none" w="med" len="med"/>
          </a:ln>
          <a:effectLst/>
        </xdr:spPr>
      </xdr:pic>
      <xdr:pic>
        <xdr:nvPicPr>
          <xdr:cNvPr id="3318" name="Picture 246"/>
          <xdr:cNvPicPr>
            <a:picLocks noChangeAspect="1" noChangeArrowheads="1"/>
          </xdr:cNvPicPr>
        </xdr:nvPicPr>
        <xdr:blipFill>
          <a:blip r:embed="rId194" cstate="print"/>
          <a:srcRect/>
          <a:stretch>
            <a:fillRect/>
          </a:stretch>
        </xdr:blipFill>
        <xdr:spPr>
          <a:xfrm>
            <a:off x="7439025" y="42233850"/>
            <a:ext cx="3886200" cy="1152525"/>
          </a:xfrm>
          <a:prstGeom prst="rect">
            <a:avLst/>
          </a:prstGeom>
          <a:noFill/>
          <a:ln w="1">
            <a:noFill/>
            <a:miter lim="800000"/>
            <a:headEnd/>
            <a:tailEnd type="none" w="med" len="med"/>
          </a:ln>
          <a:effectLst/>
        </xdr:spPr>
      </xdr:pic>
      <xdr:pic>
        <xdr:nvPicPr>
          <xdr:cNvPr id="3319" name="Picture 247"/>
          <xdr:cNvPicPr>
            <a:picLocks noChangeAspect="1" noChangeArrowheads="1"/>
          </xdr:cNvPicPr>
        </xdr:nvPicPr>
        <xdr:blipFill>
          <a:blip r:embed="rId195" cstate="print"/>
          <a:srcRect/>
          <a:stretch>
            <a:fillRect/>
          </a:stretch>
        </xdr:blipFill>
        <xdr:spPr>
          <a:xfrm>
            <a:off x="11334750" y="42300525"/>
            <a:ext cx="914400" cy="1038225"/>
          </a:xfrm>
          <a:prstGeom prst="rect">
            <a:avLst/>
          </a:prstGeom>
          <a:noFill/>
          <a:ln w="1">
            <a:noFill/>
            <a:miter lim="800000"/>
            <a:headEnd/>
            <a:tailEnd type="none" w="med" len="med"/>
          </a:ln>
          <a:effectLst/>
        </xdr:spPr>
      </xdr:pic>
      <xdr:pic>
        <xdr:nvPicPr>
          <xdr:cNvPr id="3320" name="Picture 248"/>
          <xdr:cNvPicPr>
            <a:picLocks noChangeAspect="1" noChangeArrowheads="1"/>
          </xdr:cNvPicPr>
        </xdr:nvPicPr>
        <xdr:blipFill>
          <a:blip r:embed="rId196" cstate="print"/>
          <a:srcRect/>
          <a:stretch>
            <a:fillRect/>
          </a:stretch>
        </xdr:blipFill>
        <xdr:spPr>
          <a:xfrm>
            <a:off x="12192000" y="42367200"/>
            <a:ext cx="914400" cy="1028700"/>
          </a:xfrm>
          <a:prstGeom prst="rect">
            <a:avLst/>
          </a:prstGeom>
          <a:noFill/>
          <a:ln w="1">
            <a:noFill/>
            <a:miter lim="800000"/>
            <a:headEnd/>
            <a:tailEnd type="none" w="med" len="med"/>
          </a:ln>
          <a:effectLst/>
        </xdr:spPr>
      </xdr:pic>
      <xdr:pic>
        <xdr:nvPicPr>
          <xdr:cNvPr id="3321" name="Picture 249"/>
          <xdr:cNvPicPr>
            <a:picLocks noChangeAspect="1" noChangeArrowheads="1"/>
          </xdr:cNvPicPr>
        </xdr:nvPicPr>
        <xdr:blipFill>
          <a:blip r:embed="rId197" cstate="print"/>
          <a:srcRect/>
          <a:stretch>
            <a:fillRect/>
          </a:stretch>
        </xdr:blipFill>
        <xdr:spPr>
          <a:xfrm>
            <a:off x="13096875" y="42310050"/>
            <a:ext cx="885825" cy="1000125"/>
          </a:xfrm>
          <a:prstGeom prst="rect">
            <a:avLst/>
          </a:prstGeom>
          <a:noFill/>
          <a:ln w="1">
            <a:noFill/>
            <a:miter lim="800000"/>
            <a:headEnd/>
            <a:tailEnd type="none" w="med" len="med"/>
          </a:ln>
          <a:effectLst/>
        </xdr:spPr>
      </xdr:pic>
      <xdr:pic>
        <xdr:nvPicPr>
          <xdr:cNvPr id="3322" name="Picture 250"/>
          <xdr:cNvPicPr>
            <a:picLocks noChangeAspect="1" noChangeArrowheads="1"/>
          </xdr:cNvPicPr>
        </xdr:nvPicPr>
        <xdr:blipFill>
          <a:blip r:embed="rId198" cstate="print"/>
          <a:srcRect/>
          <a:stretch>
            <a:fillRect/>
          </a:stretch>
        </xdr:blipFill>
        <xdr:spPr>
          <a:xfrm>
            <a:off x="13982700" y="42310050"/>
            <a:ext cx="885825" cy="1028700"/>
          </a:xfrm>
          <a:prstGeom prst="rect">
            <a:avLst/>
          </a:prstGeom>
          <a:noFill/>
          <a:ln w="1">
            <a:noFill/>
            <a:miter lim="800000"/>
            <a:headEnd/>
            <a:tailEnd type="none" w="med" len="med"/>
          </a:ln>
          <a:effectLst/>
        </xdr:spPr>
      </xdr:pic>
      <xdr:pic>
        <xdr:nvPicPr>
          <xdr:cNvPr id="3323" name="Picture 251"/>
          <xdr:cNvPicPr>
            <a:picLocks noChangeAspect="1" noChangeArrowheads="1"/>
          </xdr:cNvPicPr>
        </xdr:nvPicPr>
        <xdr:blipFill>
          <a:blip r:embed="rId199" cstate="print"/>
          <a:srcRect/>
          <a:stretch>
            <a:fillRect/>
          </a:stretch>
        </xdr:blipFill>
        <xdr:spPr>
          <a:xfrm>
            <a:off x="4476750" y="42329100"/>
            <a:ext cx="904875" cy="1133475"/>
          </a:xfrm>
          <a:prstGeom prst="rect">
            <a:avLst/>
          </a:prstGeom>
          <a:noFill/>
          <a:ln w="1">
            <a:noFill/>
            <a:miter lim="800000"/>
            <a:headEnd/>
            <a:tailEnd type="none" w="med" len="med"/>
          </a:ln>
          <a:effectLst/>
        </xdr:spPr>
      </xdr:pic>
      <xdr:pic>
        <xdr:nvPicPr>
          <xdr:cNvPr id="3324" name="Picture 252"/>
          <xdr:cNvPicPr>
            <a:picLocks noChangeAspect="1" noChangeArrowheads="1"/>
          </xdr:cNvPicPr>
        </xdr:nvPicPr>
        <xdr:blipFill>
          <a:blip r:embed="rId200" cstate="print"/>
          <a:srcRect/>
          <a:stretch>
            <a:fillRect/>
          </a:stretch>
        </xdr:blipFill>
        <xdr:spPr>
          <a:xfrm>
            <a:off x="3524250" y="42386250"/>
            <a:ext cx="971550" cy="962025"/>
          </a:xfrm>
          <a:prstGeom prst="rect">
            <a:avLst/>
          </a:prstGeom>
          <a:noFill/>
          <a:ln w="1">
            <a:noFill/>
            <a:miter lim="800000"/>
            <a:headEnd/>
            <a:tailEnd type="none" w="med" len="med"/>
          </a:ln>
          <a:effectLst/>
        </xdr:spPr>
      </xdr:pic>
      <xdr:pic>
        <xdr:nvPicPr>
          <xdr:cNvPr id="3325" name="Picture 253"/>
          <xdr:cNvPicPr>
            <a:picLocks noChangeAspect="1" noChangeArrowheads="1"/>
          </xdr:cNvPicPr>
        </xdr:nvPicPr>
        <xdr:blipFill>
          <a:blip r:embed="rId201" cstate="print"/>
          <a:srcRect/>
          <a:stretch>
            <a:fillRect/>
          </a:stretch>
        </xdr:blipFill>
        <xdr:spPr>
          <a:xfrm>
            <a:off x="14849475" y="42348150"/>
            <a:ext cx="933450" cy="990600"/>
          </a:xfrm>
          <a:prstGeom prst="rect">
            <a:avLst/>
          </a:prstGeom>
          <a:noFill/>
          <a:ln w="1">
            <a:noFill/>
            <a:miter lim="800000"/>
            <a:headEnd/>
            <a:tailEnd type="none" w="med" len="med"/>
          </a:ln>
          <a:effectLst/>
        </xdr:spPr>
      </xdr:pic>
    </xdr:grpSp>
    <xdr:clientData/>
  </xdr:twoCellAnchor>
  <xdr:twoCellAnchor editAs="oneCell">
    <xdr:from>
      <xdr:col>2</xdr:col>
      <xdr:colOff>142875</xdr:colOff>
      <xdr:row>12</xdr:row>
      <xdr:rowOff>114300</xdr:rowOff>
    </xdr:from>
    <xdr:to>
      <xdr:col>2</xdr:col>
      <xdr:colOff>1076325</xdr:colOff>
      <xdr:row>12</xdr:row>
      <xdr:rowOff>1076325</xdr:rowOff>
    </xdr:to>
    <xdr:pic>
      <xdr:nvPicPr>
        <xdr:cNvPr id="3326" name="Picture 254"/>
        <xdr:cNvPicPr>
          <a:picLocks noChangeAspect="1" noChangeArrowheads="1"/>
        </xdr:cNvPicPr>
      </xdr:nvPicPr>
      <xdr:blipFill>
        <a:blip r:embed="rId202" cstate="print"/>
        <a:srcRect/>
        <a:stretch>
          <a:fillRect/>
        </a:stretch>
      </xdr:blipFill>
      <xdr:spPr>
        <a:xfrm>
          <a:off x="2009775" y="13992225"/>
          <a:ext cx="933450" cy="962025"/>
        </a:xfrm>
        <a:prstGeom prst="rect">
          <a:avLst/>
        </a:prstGeom>
        <a:noFill/>
        <a:ln w="1">
          <a:noFill/>
          <a:miter lim="800000"/>
          <a:headEnd/>
          <a:tailEnd type="none" w="med" len="med"/>
        </a:ln>
        <a:effectLst/>
      </xdr:spPr>
    </xdr:pic>
    <xdr:clientData/>
  </xdr:twoCellAnchor>
  <xdr:twoCellAnchor editAs="oneCell">
    <xdr:from>
      <xdr:col>3</xdr:col>
      <xdr:colOff>123825</xdr:colOff>
      <xdr:row>12</xdr:row>
      <xdr:rowOff>95250</xdr:rowOff>
    </xdr:from>
    <xdr:to>
      <xdr:col>3</xdr:col>
      <xdr:colOff>1114425</xdr:colOff>
      <xdr:row>12</xdr:row>
      <xdr:rowOff>1085850</xdr:rowOff>
    </xdr:to>
    <xdr:pic>
      <xdr:nvPicPr>
        <xdr:cNvPr id="3327" name="Picture 255"/>
        <xdr:cNvPicPr>
          <a:picLocks noChangeAspect="1" noChangeArrowheads="1"/>
        </xdr:cNvPicPr>
      </xdr:nvPicPr>
      <xdr:blipFill>
        <a:blip r:embed="rId203" cstate="print"/>
        <a:srcRect/>
        <a:stretch>
          <a:fillRect/>
        </a:stretch>
      </xdr:blipFill>
      <xdr:spPr>
        <a:xfrm>
          <a:off x="3171825" y="13973175"/>
          <a:ext cx="990600" cy="990600"/>
        </a:xfrm>
        <a:prstGeom prst="rect">
          <a:avLst/>
        </a:prstGeom>
        <a:noFill/>
        <a:ln w="1">
          <a:noFill/>
          <a:miter lim="800000"/>
          <a:headEnd/>
          <a:tailEnd type="none" w="med" len="med"/>
        </a:ln>
        <a:effectLst/>
      </xdr:spPr>
    </xdr:pic>
    <xdr:clientData/>
  </xdr:twoCellAnchor>
  <xdr:twoCellAnchor editAs="oneCell">
    <xdr:from>
      <xdr:col>4</xdr:col>
      <xdr:colOff>95250</xdr:colOff>
      <xdr:row>12</xdr:row>
      <xdr:rowOff>85725</xdr:rowOff>
    </xdr:from>
    <xdr:to>
      <xdr:col>4</xdr:col>
      <xdr:colOff>1038225</xdr:colOff>
      <xdr:row>12</xdr:row>
      <xdr:rowOff>1047750</xdr:rowOff>
    </xdr:to>
    <xdr:pic>
      <xdr:nvPicPr>
        <xdr:cNvPr id="3328" name="Picture 256"/>
        <xdr:cNvPicPr>
          <a:picLocks noChangeAspect="1" noChangeArrowheads="1"/>
        </xdr:cNvPicPr>
      </xdr:nvPicPr>
      <xdr:blipFill>
        <a:blip r:embed="rId204" cstate="print"/>
        <a:srcRect/>
        <a:stretch>
          <a:fillRect/>
        </a:stretch>
      </xdr:blipFill>
      <xdr:spPr>
        <a:xfrm>
          <a:off x="4324350" y="13963650"/>
          <a:ext cx="942975" cy="962025"/>
        </a:xfrm>
        <a:prstGeom prst="rect">
          <a:avLst/>
        </a:prstGeom>
        <a:noFill/>
        <a:ln w="1">
          <a:noFill/>
          <a:miter lim="800000"/>
          <a:headEnd/>
          <a:tailEnd type="none" w="med" len="med"/>
        </a:ln>
        <a:effectLst/>
      </xdr:spPr>
    </xdr:pic>
    <xdr:clientData/>
  </xdr:twoCellAnchor>
  <xdr:twoCellAnchor editAs="oneCell">
    <xdr:from>
      <xdr:col>5</xdr:col>
      <xdr:colOff>133350</xdr:colOff>
      <xdr:row>12</xdr:row>
      <xdr:rowOff>57150</xdr:rowOff>
    </xdr:from>
    <xdr:to>
      <xdr:col>5</xdr:col>
      <xdr:colOff>1085850</xdr:colOff>
      <xdr:row>12</xdr:row>
      <xdr:rowOff>1047750</xdr:rowOff>
    </xdr:to>
    <xdr:pic>
      <xdr:nvPicPr>
        <xdr:cNvPr id="3329" name="Picture 257"/>
        <xdr:cNvPicPr>
          <a:picLocks noChangeAspect="1" noChangeArrowheads="1"/>
        </xdr:cNvPicPr>
      </xdr:nvPicPr>
      <xdr:blipFill>
        <a:blip r:embed="rId205" cstate="print"/>
        <a:srcRect/>
        <a:stretch>
          <a:fillRect/>
        </a:stretch>
      </xdr:blipFill>
      <xdr:spPr>
        <a:xfrm>
          <a:off x="5543550" y="13935075"/>
          <a:ext cx="952500" cy="990600"/>
        </a:xfrm>
        <a:prstGeom prst="rect">
          <a:avLst/>
        </a:prstGeom>
        <a:noFill/>
        <a:ln w="1">
          <a:noFill/>
          <a:miter lim="800000"/>
          <a:headEnd/>
          <a:tailEnd type="none" w="med" len="med"/>
        </a:ln>
        <a:effectLst/>
      </xdr:spPr>
    </xdr:pic>
    <xdr:clientData/>
  </xdr:twoCellAnchor>
  <xdr:twoCellAnchor editAs="oneCell">
    <xdr:from>
      <xdr:col>7</xdr:col>
      <xdr:colOff>142875</xdr:colOff>
      <xdr:row>12</xdr:row>
      <xdr:rowOff>104775</xdr:rowOff>
    </xdr:from>
    <xdr:to>
      <xdr:col>7</xdr:col>
      <xdr:colOff>1009650</xdr:colOff>
      <xdr:row>12</xdr:row>
      <xdr:rowOff>1038225</xdr:rowOff>
    </xdr:to>
    <xdr:pic>
      <xdr:nvPicPr>
        <xdr:cNvPr id="3330" name="Picture 258"/>
        <xdr:cNvPicPr>
          <a:picLocks noChangeAspect="1" noChangeArrowheads="1"/>
        </xdr:cNvPicPr>
      </xdr:nvPicPr>
      <xdr:blipFill>
        <a:blip r:embed="rId206" cstate="print"/>
        <a:srcRect/>
        <a:stretch>
          <a:fillRect/>
        </a:stretch>
      </xdr:blipFill>
      <xdr:spPr>
        <a:xfrm>
          <a:off x="7915275" y="13982700"/>
          <a:ext cx="866775" cy="933450"/>
        </a:xfrm>
        <a:prstGeom prst="rect">
          <a:avLst/>
        </a:prstGeom>
        <a:noFill/>
        <a:ln w="1">
          <a:noFill/>
          <a:miter lim="800000"/>
          <a:headEnd/>
          <a:tailEnd type="none" w="med" len="med"/>
        </a:ln>
        <a:effectLst/>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9524</xdr:colOff>
      <xdr:row>26</xdr:row>
      <xdr:rowOff>9524</xdr:rowOff>
    </xdr:from>
    <xdr:to>
      <xdr:col>6</xdr:col>
      <xdr:colOff>685799</xdr:colOff>
      <xdr:row>51</xdr:row>
      <xdr:rowOff>19049</xdr:rowOff>
    </xdr:to>
    <xdr:pic>
      <xdr:nvPicPr>
        <xdr:cNvPr id="2049" name="Picture 1"/>
        <xdr:cNvPicPr>
          <a:picLocks noChangeAspect="1" noChangeArrowheads="1"/>
        </xdr:cNvPicPr>
      </xdr:nvPicPr>
      <xdr:blipFill>
        <a:blip r:embed="rId1" cstate="print"/>
        <a:srcRect/>
        <a:stretch>
          <a:fillRect/>
        </a:stretch>
      </xdr:blipFill>
      <xdr:spPr>
        <a:xfrm>
          <a:off x="2752090" y="4723765"/>
          <a:ext cx="2047875" cy="4562475"/>
        </a:xfrm>
        <a:prstGeom prst="rect">
          <a:avLst/>
        </a:prstGeom>
        <a:noFill/>
        <a:ln w="1">
          <a:noFill/>
          <a:miter lim="800000"/>
          <a:headEnd/>
          <a:tailEnd type="none" w="med" len="med"/>
        </a:ln>
        <a:effectLst/>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57150</xdr:colOff>
      <xdr:row>372</xdr:row>
      <xdr:rowOff>114300</xdr:rowOff>
    </xdr:from>
    <xdr:to>
      <xdr:col>20</xdr:col>
      <xdr:colOff>333375</xdr:colOff>
      <xdr:row>403</xdr:row>
      <xdr:rowOff>123825</xdr:rowOff>
    </xdr:to>
    <xdr:pic>
      <xdr:nvPicPr>
        <xdr:cNvPr id="5121" name="Picture 1"/>
        <xdr:cNvPicPr>
          <a:picLocks noChangeAspect="1" noChangeArrowheads="1"/>
        </xdr:cNvPicPr>
      </xdr:nvPicPr>
      <xdr:blipFill>
        <a:blip r:embed="rId1" cstate="print"/>
        <a:srcRect/>
        <a:stretch>
          <a:fillRect/>
        </a:stretch>
      </xdr:blipFill>
      <xdr:spPr>
        <a:xfrm>
          <a:off x="10525125" y="67437000"/>
          <a:ext cx="7381875" cy="5619750"/>
        </a:xfrm>
        <a:prstGeom prst="rect">
          <a:avLst/>
        </a:prstGeom>
        <a:noFill/>
        <a:ln w="1">
          <a:noFill/>
          <a:miter lim="800000"/>
          <a:headEnd/>
          <a:tailEnd type="none" w="med" len="med"/>
        </a:ln>
        <a:effectLst/>
      </xdr:spPr>
    </xdr:pic>
    <xdr:clientData/>
  </xdr:twoCellAnchor>
  <xdr:twoCellAnchor editAs="oneCell">
    <xdr:from>
      <xdr:col>10</xdr:col>
      <xdr:colOff>219075</xdr:colOff>
      <xdr:row>290</xdr:row>
      <xdr:rowOff>28575</xdr:rowOff>
    </xdr:from>
    <xdr:to>
      <xdr:col>18</xdr:col>
      <xdr:colOff>0</xdr:colOff>
      <xdr:row>310</xdr:row>
      <xdr:rowOff>77211</xdr:rowOff>
    </xdr:to>
    <xdr:pic>
      <xdr:nvPicPr>
        <xdr:cNvPr id="3" name="Picture 51"/>
        <xdr:cNvPicPr>
          <a:picLocks noChangeAspect="1" noChangeArrowheads="1"/>
        </xdr:cNvPicPr>
      </xdr:nvPicPr>
      <xdr:blipFill>
        <a:blip r:embed="rId2" cstate="print"/>
        <a:srcRect/>
        <a:stretch>
          <a:fillRect/>
        </a:stretch>
      </xdr:blipFill>
      <xdr:spPr>
        <a:xfrm>
          <a:off x="10687050" y="52511325"/>
          <a:ext cx="5514975" cy="3667760"/>
        </a:xfrm>
        <a:prstGeom prst="rect">
          <a:avLst/>
        </a:prstGeom>
        <a:noFill/>
        <a:ln w="1">
          <a:noFill/>
          <a:miter lim="800000"/>
          <a:headEnd/>
          <a:tailEnd/>
        </a:ln>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28575</xdr:colOff>
      <xdr:row>5</xdr:row>
      <xdr:rowOff>28575</xdr:rowOff>
    </xdr:from>
    <xdr:to>
      <xdr:col>7</xdr:col>
      <xdr:colOff>28575</xdr:colOff>
      <xdr:row>21</xdr:row>
      <xdr:rowOff>43856</xdr:rowOff>
    </xdr:to>
    <xdr:pic>
      <xdr:nvPicPr>
        <xdr:cNvPr id="4097" name="Picture 1"/>
        <xdr:cNvPicPr>
          <a:picLocks noChangeAspect="1" noChangeArrowheads="1"/>
        </xdr:cNvPicPr>
      </xdr:nvPicPr>
      <xdr:blipFill>
        <a:blip r:embed="rId1" cstate="print"/>
        <a:srcRect/>
        <a:stretch>
          <a:fillRect/>
        </a:stretch>
      </xdr:blipFill>
      <xdr:spPr>
        <a:xfrm>
          <a:off x="714375" y="933450"/>
          <a:ext cx="4314825" cy="2910840"/>
        </a:xfrm>
        <a:prstGeom prst="rect">
          <a:avLst/>
        </a:prstGeom>
        <a:noFill/>
        <a:ln w="1">
          <a:noFill/>
          <a:miter lim="800000"/>
          <a:headEnd/>
          <a:tailEnd type="none" w="med" len="med"/>
        </a:ln>
        <a:effectLst/>
      </xdr:spPr>
    </xdr:pic>
    <xdr:clientData/>
  </xdr:twoCellAnchor>
  <xdr:twoCellAnchor editAs="oneCell">
    <xdr:from>
      <xdr:col>1</xdr:col>
      <xdr:colOff>19051</xdr:colOff>
      <xdr:row>22</xdr:row>
      <xdr:rowOff>28576</xdr:rowOff>
    </xdr:from>
    <xdr:to>
      <xdr:col>7</xdr:col>
      <xdr:colOff>38100</xdr:colOff>
      <xdr:row>34</xdr:row>
      <xdr:rowOff>131196</xdr:rowOff>
    </xdr:to>
    <xdr:pic>
      <xdr:nvPicPr>
        <xdr:cNvPr id="4099" name="Picture 3"/>
        <xdr:cNvPicPr>
          <a:picLocks noChangeAspect="1" noChangeArrowheads="1"/>
        </xdr:cNvPicPr>
      </xdr:nvPicPr>
      <xdr:blipFill>
        <a:blip r:embed="rId2" cstate="print"/>
        <a:srcRect/>
        <a:stretch>
          <a:fillRect/>
        </a:stretch>
      </xdr:blipFill>
      <xdr:spPr>
        <a:xfrm>
          <a:off x="704850" y="4010025"/>
          <a:ext cx="4333875" cy="2273935"/>
        </a:xfrm>
        <a:prstGeom prst="rect">
          <a:avLst/>
        </a:prstGeom>
        <a:noFill/>
        <a:ln w="1">
          <a:noFill/>
          <a:miter lim="800000"/>
          <a:headEnd/>
          <a:tailEnd type="none" w="med" len="med"/>
        </a:ln>
        <a:effectLst/>
      </xdr:spPr>
    </xdr:pic>
    <xdr:clientData/>
  </xdr:twoCellAnchor>
  <xdr:twoCellAnchor editAs="oneCell">
    <xdr:from>
      <xdr:col>1</xdr:col>
      <xdr:colOff>0</xdr:colOff>
      <xdr:row>36</xdr:row>
      <xdr:rowOff>0</xdr:rowOff>
    </xdr:from>
    <xdr:to>
      <xdr:col>7</xdr:col>
      <xdr:colOff>27270</xdr:colOff>
      <xdr:row>51</xdr:row>
      <xdr:rowOff>133350</xdr:rowOff>
    </xdr:to>
    <xdr:pic>
      <xdr:nvPicPr>
        <xdr:cNvPr id="4100" name="Picture 4"/>
        <xdr:cNvPicPr>
          <a:picLocks noChangeAspect="1" noChangeArrowheads="1"/>
        </xdr:cNvPicPr>
      </xdr:nvPicPr>
      <xdr:blipFill>
        <a:blip r:embed="rId3" cstate="print"/>
        <a:srcRect/>
        <a:stretch>
          <a:fillRect/>
        </a:stretch>
      </xdr:blipFill>
      <xdr:spPr>
        <a:xfrm>
          <a:off x="685800" y="6515100"/>
          <a:ext cx="4341495" cy="2847975"/>
        </a:xfrm>
        <a:prstGeom prst="rect">
          <a:avLst/>
        </a:prstGeom>
        <a:noFill/>
        <a:ln w="1">
          <a:noFill/>
          <a:miter lim="800000"/>
          <a:headEnd/>
          <a:tailEnd type="none" w="med" len="med"/>
        </a:ln>
        <a:effectLst/>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13</xdr:col>
      <xdr:colOff>266700</xdr:colOff>
      <xdr:row>0</xdr:row>
      <xdr:rowOff>0</xdr:rowOff>
    </xdr:from>
    <xdr:to>
      <xdr:col>22</xdr:col>
      <xdr:colOff>457200</xdr:colOff>
      <xdr:row>24</xdr:row>
      <xdr:rowOff>85725</xdr:rowOff>
    </xdr:to>
    <xdr:pic>
      <xdr:nvPicPr>
        <xdr:cNvPr id="4097" name="Picture 1"/>
        <xdr:cNvPicPr>
          <a:picLocks noChangeAspect="1" noChangeArrowheads="1"/>
        </xdr:cNvPicPr>
      </xdr:nvPicPr>
      <xdr:blipFill>
        <a:blip r:embed="rId1" cstate="print"/>
        <a:srcRect/>
        <a:stretch>
          <a:fillRect/>
        </a:stretch>
      </xdr:blipFill>
      <xdr:spPr>
        <a:xfrm>
          <a:off x="9182100" y="0"/>
          <a:ext cx="6362700" cy="4429125"/>
        </a:xfrm>
        <a:prstGeom prst="rect">
          <a:avLst/>
        </a:prstGeom>
        <a:noFill/>
        <a:ln w="1">
          <a:noFill/>
          <a:miter lim="800000"/>
          <a:headEnd/>
          <a:tailEnd type="none" w="med" len="med"/>
        </a:ln>
        <a:effectLst/>
      </xdr:spPr>
    </xdr:pic>
    <xdr:clientData/>
  </xdr:twoCellAnchor>
  <xdr:twoCellAnchor editAs="oneCell">
    <xdr:from>
      <xdr:col>11</xdr:col>
      <xdr:colOff>0</xdr:colOff>
      <xdr:row>30</xdr:row>
      <xdr:rowOff>0</xdr:rowOff>
    </xdr:from>
    <xdr:to>
      <xdr:col>20</xdr:col>
      <xdr:colOff>523875</xdr:colOff>
      <xdr:row>56</xdr:row>
      <xdr:rowOff>47625</xdr:rowOff>
    </xdr:to>
    <xdr:pic>
      <xdr:nvPicPr>
        <xdr:cNvPr id="4098" name="Picture 2"/>
        <xdr:cNvPicPr>
          <a:picLocks noChangeAspect="1" noChangeArrowheads="1"/>
        </xdr:cNvPicPr>
      </xdr:nvPicPr>
      <xdr:blipFill>
        <a:blip r:embed="rId2" cstate="print"/>
        <a:srcRect/>
        <a:stretch>
          <a:fillRect/>
        </a:stretch>
      </xdr:blipFill>
      <xdr:spPr>
        <a:xfrm>
          <a:off x="7543800" y="5429250"/>
          <a:ext cx="6696075" cy="4752975"/>
        </a:xfrm>
        <a:prstGeom prst="rect">
          <a:avLst/>
        </a:prstGeom>
        <a:noFill/>
        <a:ln w="1">
          <a:noFill/>
          <a:miter lim="800000"/>
          <a:headEnd/>
          <a:tailEnd type="none" w="med" len="med"/>
        </a:ln>
        <a:effectLst/>
      </xdr:spPr>
    </xdr:pic>
    <xdr:clientData/>
  </xdr:twoCellAnchor>
  <xdr:twoCellAnchor editAs="oneCell">
    <xdr:from>
      <xdr:col>16</xdr:col>
      <xdr:colOff>571500</xdr:colOff>
      <xdr:row>26</xdr:row>
      <xdr:rowOff>19050</xdr:rowOff>
    </xdr:from>
    <xdr:to>
      <xdr:col>26</xdr:col>
      <xdr:colOff>495300</xdr:colOff>
      <xdr:row>52</xdr:row>
      <xdr:rowOff>9525</xdr:rowOff>
    </xdr:to>
    <xdr:pic>
      <xdr:nvPicPr>
        <xdr:cNvPr id="4099" name="Picture 3"/>
        <xdr:cNvPicPr>
          <a:picLocks noChangeAspect="1" noChangeArrowheads="1"/>
        </xdr:cNvPicPr>
      </xdr:nvPicPr>
      <xdr:blipFill>
        <a:blip r:embed="rId3" cstate="print"/>
        <a:srcRect/>
        <a:stretch>
          <a:fillRect/>
        </a:stretch>
      </xdr:blipFill>
      <xdr:spPr>
        <a:xfrm>
          <a:off x="11544300" y="4724400"/>
          <a:ext cx="6781800" cy="4695825"/>
        </a:xfrm>
        <a:prstGeom prst="rect">
          <a:avLst/>
        </a:prstGeom>
        <a:noFill/>
        <a:ln w="1">
          <a:noFill/>
          <a:miter lim="800000"/>
          <a:headEnd/>
          <a:tailEnd type="none" w="med" len="med"/>
        </a:ln>
        <a:effectLst/>
      </xdr:spPr>
    </xdr:pic>
    <xdr:clientData/>
  </xdr:twoCellAnchor>
  <xdr:twoCellAnchor editAs="oneCell">
    <xdr:from>
      <xdr:col>14</xdr:col>
      <xdr:colOff>619125</xdr:colOff>
      <xdr:row>55</xdr:row>
      <xdr:rowOff>152400</xdr:rowOff>
    </xdr:from>
    <xdr:to>
      <xdr:col>27</xdr:col>
      <xdr:colOff>552450</xdr:colOff>
      <xdr:row>85</xdr:row>
      <xdr:rowOff>66675</xdr:rowOff>
    </xdr:to>
    <xdr:pic>
      <xdr:nvPicPr>
        <xdr:cNvPr id="4100" name="Picture 4"/>
        <xdr:cNvPicPr>
          <a:picLocks noChangeAspect="1" noChangeArrowheads="1"/>
        </xdr:cNvPicPr>
      </xdr:nvPicPr>
      <xdr:blipFill>
        <a:blip r:embed="rId4" cstate="print"/>
        <a:srcRect/>
        <a:stretch>
          <a:fillRect/>
        </a:stretch>
      </xdr:blipFill>
      <xdr:spPr>
        <a:xfrm>
          <a:off x="10220325" y="10106025"/>
          <a:ext cx="8848725" cy="5343525"/>
        </a:xfrm>
        <a:prstGeom prst="rect">
          <a:avLst/>
        </a:prstGeom>
        <a:noFill/>
        <a:ln w="1">
          <a:noFill/>
          <a:miter lim="800000"/>
          <a:headEnd/>
          <a:tailEnd type="none" w="med" len="med"/>
        </a:ln>
        <a:effectLst/>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11</xdr:col>
      <xdr:colOff>133350</xdr:colOff>
      <xdr:row>12</xdr:row>
      <xdr:rowOff>152400</xdr:rowOff>
    </xdr:from>
    <xdr:to>
      <xdr:col>23</xdr:col>
      <xdr:colOff>9525</xdr:colOff>
      <xdr:row>48</xdr:row>
      <xdr:rowOff>47625</xdr:rowOff>
    </xdr:to>
    <xdr:pic>
      <xdr:nvPicPr>
        <xdr:cNvPr id="7169" name="Picture 1"/>
        <xdr:cNvPicPr>
          <a:picLocks noChangeAspect="1" noChangeArrowheads="1"/>
        </xdr:cNvPicPr>
      </xdr:nvPicPr>
      <xdr:blipFill>
        <a:blip r:embed="rId1" cstate="print"/>
        <a:srcRect/>
        <a:stretch>
          <a:fillRect/>
        </a:stretch>
      </xdr:blipFill>
      <xdr:spPr>
        <a:xfrm>
          <a:off x="8401050" y="2324100"/>
          <a:ext cx="8105775" cy="6410325"/>
        </a:xfrm>
        <a:prstGeom prst="rect">
          <a:avLst/>
        </a:prstGeom>
        <a:noFill/>
        <a:ln w="1">
          <a:noFill/>
          <a:miter lim="800000"/>
          <a:headEnd/>
          <a:tailEnd type="none" w="med" len="med"/>
        </a:ln>
        <a:effectLst/>
      </xdr:spPr>
    </xdr:pic>
    <xdr:clientData/>
  </xdr:twoCellAnchor>
  <xdr:twoCellAnchor editAs="oneCell">
    <xdr:from>
      <xdr:col>12</xdr:col>
      <xdr:colOff>95250</xdr:colOff>
      <xdr:row>1</xdr:row>
      <xdr:rowOff>76200</xdr:rowOff>
    </xdr:from>
    <xdr:to>
      <xdr:col>21</xdr:col>
      <xdr:colOff>190500</xdr:colOff>
      <xdr:row>31</xdr:row>
      <xdr:rowOff>142875</xdr:rowOff>
    </xdr:to>
    <xdr:pic>
      <xdr:nvPicPr>
        <xdr:cNvPr id="7170" name="Picture 2"/>
        <xdr:cNvPicPr>
          <a:picLocks noChangeAspect="1" noChangeArrowheads="1"/>
        </xdr:cNvPicPr>
      </xdr:nvPicPr>
      <xdr:blipFill>
        <a:blip r:embed="rId2" cstate="print"/>
        <a:srcRect/>
        <a:stretch>
          <a:fillRect/>
        </a:stretch>
      </xdr:blipFill>
      <xdr:spPr>
        <a:xfrm>
          <a:off x="9048750" y="257175"/>
          <a:ext cx="6267450" cy="5495925"/>
        </a:xfrm>
        <a:prstGeom prst="rect">
          <a:avLst/>
        </a:prstGeom>
        <a:noFill/>
        <a:ln w="1">
          <a:noFill/>
          <a:miter lim="800000"/>
          <a:headEnd/>
          <a:tailEnd type="none" w="med" len="med"/>
        </a:ln>
        <a:effectLst/>
      </xdr:spPr>
    </xdr:pic>
    <xdr:clientData/>
  </xdr:twoCellAnchor>
  <xdr:twoCellAnchor editAs="oneCell">
    <xdr:from>
      <xdr:col>10</xdr:col>
      <xdr:colOff>0</xdr:colOff>
      <xdr:row>0</xdr:row>
      <xdr:rowOff>0</xdr:rowOff>
    </xdr:from>
    <xdr:to>
      <xdr:col>17</xdr:col>
      <xdr:colOff>19050</xdr:colOff>
      <xdr:row>9</xdr:row>
      <xdr:rowOff>114300</xdr:rowOff>
    </xdr:to>
    <xdr:pic>
      <xdr:nvPicPr>
        <xdr:cNvPr id="12289" name="Picture 1"/>
        <xdr:cNvPicPr>
          <a:picLocks noChangeAspect="1" noChangeArrowheads="1"/>
        </xdr:cNvPicPr>
      </xdr:nvPicPr>
      <xdr:blipFill>
        <a:blip r:embed="rId3" cstate="print"/>
        <a:srcRect/>
        <a:stretch>
          <a:fillRect/>
        </a:stretch>
      </xdr:blipFill>
      <xdr:spPr>
        <a:xfrm>
          <a:off x="7581900" y="0"/>
          <a:ext cx="4819650" cy="1743075"/>
        </a:xfrm>
        <a:prstGeom prst="rect">
          <a:avLst/>
        </a:prstGeom>
        <a:noFill/>
        <a:ln w="1">
          <a:noFill/>
          <a:miter lim="800000"/>
          <a:headEnd/>
          <a:tailEnd type="none" w="med" len="med"/>
        </a:ln>
        <a:effectLst/>
      </xdr:spPr>
    </xdr:pic>
    <xdr:clientData/>
  </xdr:twoCellAnchor>
  <xdr:twoCellAnchor editAs="oneCell">
    <xdr:from>
      <xdr:col>10</xdr:col>
      <xdr:colOff>0</xdr:colOff>
      <xdr:row>55</xdr:row>
      <xdr:rowOff>0</xdr:rowOff>
    </xdr:from>
    <xdr:to>
      <xdr:col>13</xdr:col>
      <xdr:colOff>485775</xdr:colOff>
      <xdr:row>69</xdr:row>
      <xdr:rowOff>47625</xdr:rowOff>
    </xdr:to>
    <xdr:pic>
      <xdr:nvPicPr>
        <xdr:cNvPr id="12290" name="Picture 2"/>
        <xdr:cNvPicPr>
          <a:picLocks noChangeAspect="1" noChangeArrowheads="1"/>
        </xdr:cNvPicPr>
      </xdr:nvPicPr>
      <xdr:blipFill>
        <a:blip r:embed="rId4" cstate="print"/>
        <a:srcRect/>
        <a:stretch>
          <a:fillRect/>
        </a:stretch>
      </xdr:blipFill>
      <xdr:spPr>
        <a:xfrm>
          <a:off x="7581900" y="9953625"/>
          <a:ext cx="2543175" cy="2581275"/>
        </a:xfrm>
        <a:prstGeom prst="rect">
          <a:avLst/>
        </a:prstGeom>
        <a:noFill/>
        <a:ln w="1">
          <a:noFill/>
          <a:miter lim="800000"/>
          <a:headEnd/>
          <a:tailEnd type="none" w="med" len="med"/>
        </a:ln>
        <a:effectLst/>
      </xdr:spPr>
    </xdr:pic>
    <xdr:clientData/>
  </xdr:twoCellAnchor>
  <xdr:twoCellAnchor editAs="oneCell">
    <xdr:from>
      <xdr:col>15</xdr:col>
      <xdr:colOff>371475</xdr:colOff>
      <xdr:row>54</xdr:row>
      <xdr:rowOff>0</xdr:rowOff>
    </xdr:from>
    <xdr:to>
      <xdr:col>18</xdr:col>
      <xdr:colOff>619125</xdr:colOff>
      <xdr:row>64</xdr:row>
      <xdr:rowOff>0</xdr:rowOff>
    </xdr:to>
    <xdr:pic>
      <xdr:nvPicPr>
        <xdr:cNvPr id="12291" name="Picture 3"/>
        <xdr:cNvPicPr>
          <a:picLocks noChangeAspect="1" noChangeArrowheads="1"/>
        </xdr:cNvPicPr>
      </xdr:nvPicPr>
      <xdr:blipFill>
        <a:blip r:embed="rId5" cstate="print"/>
        <a:srcRect/>
        <a:stretch>
          <a:fillRect/>
        </a:stretch>
      </xdr:blipFill>
      <xdr:spPr>
        <a:xfrm>
          <a:off x="11382375" y="9772650"/>
          <a:ext cx="2305050" cy="1809750"/>
        </a:xfrm>
        <a:prstGeom prst="rect">
          <a:avLst/>
        </a:prstGeom>
        <a:noFill/>
        <a:ln w="1">
          <a:noFill/>
          <a:miter lim="800000"/>
          <a:headEnd/>
          <a:tailEnd type="none" w="med" len="med"/>
        </a:ln>
        <a:effectLst/>
      </xdr:spPr>
    </xdr:pic>
    <xdr:clientData/>
  </xdr:twoCellAnchor>
  <xdr:twoCellAnchor editAs="oneCell">
    <xdr:from>
      <xdr:col>15</xdr:col>
      <xdr:colOff>447675</xdr:colOff>
      <xdr:row>68</xdr:row>
      <xdr:rowOff>104775</xdr:rowOff>
    </xdr:from>
    <xdr:to>
      <xdr:col>18</xdr:col>
      <xdr:colOff>533400</xdr:colOff>
      <xdr:row>78</xdr:row>
      <xdr:rowOff>142875</xdr:rowOff>
    </xdr:to>
    <xdr:pic>
      <xdr:nvPicPr>
        <xdr:cNvPr id="12292" name="Picture 4"/>
        <xdr:cNvPicPr>
          <a:picLocks noChangeAspect="1" noChangeArrowheads="1"/>
        </xdr:cNvPicPr>
      </xdr:nvPicPr>
      <xdr:blipFill>
        <a:blip r:embed="rId6" cstate="print"/>
        <a:srcRect/>
        <a:stretch>
          <a:fillRect/>
        </a:stretch>
      </xdr:blipFill>
      <xdr:spPr>
        <a:xfrm>
          <a:off x="11458575" y="12411075"/>
          <a:ext cx="2143125" cy="1847850"/>
        </a:xfrm>
        <a:prstGeom prst="rect">
          <a:avLst/>
        </a:prstGeom>
        <a:noFill/>
        <a:ln w="1">
          <a:noFill/>
          <a:miter lim="800000"/>
          <a:headEnd/>
          <a:tailEnd type="none" w="med" len="med"/>
        </a:ln>
        <a:effectLst/>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76200</xdr:colOff>
      <xdr:row>34</xdr:row>
      <xdr:rowOff>161925</xdr:rowOff>
    </xdr:from>
    <xdr:to>
      <xdr:col>6</xdr:col>
      <xdr:colOff>638175</xdr:colOff>
      <xdr:row>41</xdr:row>
      <xdr:rowOff>85725</xdr:rowOff>
    </xdr:to>
    <xdr:pic>
      <xdr:nvPicPr>
        <xdr:cNvPr id="1028" name="Picture 4"/>
        <xdr:cNvPicPr>
          <a:picLocks noChangeAspect="1" noChangeArrowheads="1"/>
        </xdr:cNvPicPr>
      </xdr:nvPicPr>
      <xdr:blipFill>
        <a:blip r:embed="rId1" cstate="print"/>
        <a:srcRect/>
        <a:stretch>
          <a:fillRect/>
        </a:stretch>
      </xdr:blipFill>
      <xdr:spPr>
        <a:xfrm>
          <a:off x="3238500" y="6372225"/>
          <a:ext cx="1933575" cy="1190625"/>
        </a:xfrm>
        <a:prstGeom prst="rect">
          <a:avLst/>
        </a:prstGeom>
        <a:noFill/>
        <a:ln w="1">
          <a:noFill/>
          <a:miter lim="800000"/>
          <a:headEnd/>
          <a:tailEnd type="none" w="med" len="med"/>
        </a:ln>
        <a:effectLst/>
      </xdr:spPr>
    </xdr:pic>
    <xdr:clientData/>
  </xdr:twoCellAnchor>
  <xdr:twoCellAnchor editAs="oneCell">
    <xdr:from>
      <xdr:col>1</xdr:col>
      <xdr:colOff>152400</xdr:colOff>
      <xdr:row>34</xdr:row>
      <xdr:rowOff>142875</xdr:rowOff>
    </xdr:from>
    <xdr:to>
      <xdr:col>3</xdr:col>
      <xdr:colOff>647700</xdr:colOff>
      <xdr:row>41</xdr:row>
      <xdr:rowOff>76200</xdr:rowOff>
    </xdr:to>
    <xdr:pic>
      <xdr:nvPicPr>
        <xdr:cNvPr id="1029" name="Picture 5"/>
        <xdr:cNvPicPr>
          <a:picLocks noChangeAspect="1" noChangeArrowheads="1"/>
        </xdr:cNvPicPr>
      </xdr:nvPicPr>
      <xdr:blipFill>
        <a:blip r:embed="rId2" cstate="print"/>
        <a:srcRect/>
        <a:stretch>
          <a:fillRect/>
        </a:stretch>
      </xdr:blipFill>
      <xdr:spPr>
        <a:xfrm>
          <a:off x="1143000" y="6353175"/>
          <a:ext cx="1981200" cy="1200150"/>
        </a:xfrm>
        <a:prstGeom prst="rect">
          <a:avLst/>
        </a:prstGeom>
        <a:noFill/>
        <a:ln w="1">
          <a:noFill/>
          <a:miter lim="800000"/>
          <a:headEnd/>
          <a:tailEnd type="none" w="med" len="med"/>
        </a:ln>
        <a:effectLst/>
      </xdr:spPr>
    </xdr:pic>
    <xdr:clientData/>
  </xdr:twoCellAnchor>
  <xdr:twoCellAnchor editAs="oneCell">
    <xdr:from>
      <xdr:col>0</xdr:col>
      <xdr:colOff>0</xdr:colOff>
      <xdr:row>41</xdr:row>
      <xdr:rowOff>85725</xdr:rowOff>
    </xdr:from>
    <xdr:to>
      <xdr:col>12</xdr:col>
      <xdr:colOff>152400</xdr:colOff>
      <xdr:row>72</xdr:row>
      <xdr:rowOff>142875</xdr:rowOff>
    </xdr:to>
    <xdr:pic>
      <xdr:nvPicPr>
        <xdr:cNvPr id="8193" name="Picture 1"/>
        <xdr:cNvPicPr>
          <a:picLocks noChangeAspect="1" noChangeArrowheads="1"/>
        </xdr:cNvPicPr>
      </xdr:nvPicPr>
      <xdr:blipFill>
        <a:blip r:embed="rId3" cstate="print"/>
        <a:srcRect/>
        <a:stretch>
          <a:fillRect/>
        </a:stretch>
      </xdr:blipFill>
      <xdr:spPr>
        <a:xfrm>
          <a:off x="0" y="7562850"/>
          <a:ext cx="9191625" cy="5667375"/>
        </a:xfrm>
        <a:prstGeom prst="rect">
          <a:avLst/>
        </a:prstGeom>
        <a:noFill/>
        <a:ln w="1">
          <a:noFill/>
          <a:miter lim="800000"/>
          <a:headEnd/>
          <a:tailEnd type="none" w="med" len="med"/>
        </a:ln>
        <a:effec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vertOverflow="clip" rtlCol="0" anchor="ctr"/>
      <a:lstStyle>
        <a:defPPr algn="ctr">
          <a:defRPr sz="1100"/>
        </a:defPPr>
      </a:lstStyle>
      <a:style>
        <a:lnRef idx="2">
          <a:schemeClr val="accent1">
            <a:shade val="50000"/>
          </a:schemeClr>
        </a:lnRef>
        <a:fillRef idx="1">
          <a:schemeClr val="accent1"/>
        </a:fillRef>
        <a:effectRef idx="0">
          <a:schemeClr val="accent1"/>
        </a:effectRef>
        <a:fontRef idx="minor">
          <a:schemeClr val="lt1"/>
        </a:fontRef>
      </a:style>
    </a:spDef>
    <a:lnDef>
      <a:spPr>
        <a:ln>
          <a:tailEnd type="arrow"/>
        </a:ln>
      </a:spPr>
      <a:bodyPr/>
      <a:lstStyle/>
      <a:style>
        <a:lnRef idx="1">
          <a:schemeClr val="accent1"/>
        </a:lnRef>
        <a:fillRef idx="0">
          <a:schemeClr val="accent1"/>
        </a:fillRef>
        <a:effectRef idx="0">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T55"/>
  <sheetViews>
    <sheetView tabSelected="1" workbookViewId="0">
      <selection activeCell="A38" sqref="$A38:$XFD38"/>
    </sheetView>
  </sheetViews>
  <sheetFormatPr defaultColWidth="9" defaultRowHeight="14.25"/>
  <cols>
    <col min="2" max="2" width="11" customWidth="1"/>
  </cols>
  <sheetData>
    <row r="1" spans="1:5">
      <c r="A1" s="1" t="s">
        <v>0</v>
      </c>
      <c r="E1" t="s">
        <v>1</v>
      </c>
    </row>
    <row r="2" spans="1:1">
      <c r="A2" s="1" t="s">
        <v>2</v>
      </c>
    </row>
    <row r="3" spans="2:2">
      <c r="B3" s="1" t="s">
        <v>3</v>
      </c>
    </row>
    <row r="4" spans="1:2">
      <c r="A4">
        <v>0</v>
      </c>
      <c r="B4" s="243" t="s">
        <v>4</v>
      </c>
    </row>
    <row r="5" s="242" customFormat="1" spans="1:12">
      <c r="A5" s="242">
        <v>1</v>
      </c>
      <c r="B5" s="82" t="s">
        <v>5</v>
      </c>
      <c r="F5" s="83" t="s">
        <v>6</v>
      </c>
      <c r="L5" s="82" t="s">
        <v>7</v>
      </c>
    </row>
    <row r="6" spans="1:2">
      <c r="A6">
        <v>2</v>
      </c>
      <c r="B6" s="171" t="s">
        <v>8</v>
      </c>
    </row>
    <row r="7" spans="1:12">
      <c r="A7">
        <v>3</v>
      </c>
      <c r="B7" s="171" t="s">
        <v>9</v>
      </c>
      <c r="E7" s="1" t="s">
        <v>10</v>
      </c>
      <c r="F7">
        <v>1</v>
      </c>
      <c r="G7" s="1" t="s">
        <v>11</v>
      </c>
      <c r="L7" t="s">
        <v>12</v>
      </c>
    </row>
    <row r="8" spans="1:7">
      <c r="A8">
        <v>4</v>
      </c>
      <c r="B8" s="171" t="s">
        <v>13</v>
      </c>
      <c r="F8">
        <v>2</v>
      </c>
      <c r="G8" s="1" t="s">
        <v>14</v>
      </c>
    </row>
    <row r="9" spans="1:12">
      <c r="A9">
        <v>5</v>
      </c>
      <c r="B9" s="171" t="s">
        <v>15</v>
      </c>
      <c r="F9">
        <v>3</v>
      </c>
      <c r="G9" s="1" t="s">
        <v>16</v>
      </c>
      <c r="L9" s="1" t="s">
        <v>17</v>
      </c>
    </row>
    <row r="10" spans="1:17">
      <c r="A10">
        <v>6</v>
      </c>
      <c r="B10" s="171" t="s">
        <v>18</v>
      </c>
      <c r="F10">
        <v>4</v>
      </c>
      <c r="G10" s="1" t="s">
        <v>19</v>
      </c>
      <c r="L10" s="18" t="s">
        <v>20</v>
      </c>
      <c r="M10" s="98"/>
      <c r="N10" s="98"/>
      <c r="O10" s="98"/>
      <c r="P10" s="98"/>
      <c r="Q10" s="98"/>
    </row>
    <row r="11" s="242" customFormat="1" spans="1:17">
      <c r="A11" s="242">
        <v>7</v>
      </c>
      <c r="B11" s="244" t="s">
        <v>21</v>
      </c>
      <c r="F11" s="242">
        <v>5</v>
      </c>
      <c r="G11" s="82" t="s">
        <v>22</v>
      </c>
      <c r="L11" s="18" t="s">
        <v>23</v>
      </c>
      <c r="M11" s="98"/>
      <c r="N11" s="98"/>
      <c r="O11" s="18" t="s">
        <v>24</v>
      </c>
      <c r="P11" s="98"/>
      <c r="Q11" s="98"/>
    </row>
    <row r="12" spans="1:17">
      <c r="A12">
        <v>9</v>
      </c>
      <c r="B12" s="171" t="s">
        <v>25</v>
      </c>
      <c r="F12">
        <v>6</v>
      </c>
      <c r="G12" s="1" t="s">
        <v>26</v>
      </c>
      <c r="L12" s="98"/>
      <c r="M12" s="98"/>
      <c r="N12" s="98"/>
      <c r="O12" s="98" t="s">
        <v>27</v>
      </c>
      <c r="P12" s="98"/>
      <c r="Q12" s="98"/>
    </row>
    <row r="13" spans="1:17">
      <c r="A13">
        <v>10</v>
      </c>
      <c r="B13" s="244" t="s">
        <v>28</v>
      </c>
      <c r="F13">
        <v>7</v>
      </c>
      <c r="G13" s="1" t="s">
        <v>29</v>
      </c>
      <c r="L13" s="98"/>
      <c r="M13" s="98"/>
      <c r="N13" s="98"/>
      <c r="O13" s="98" t="s">
        <v>30</v>
      </c>
      <c r="P13" s="98"/>
      <c r="Q13" s="98"/>
    </row>
    <row r="14" spans="1:17">
      <c r="A14">
        <v>11</v>
      </c>
      <c r="B14" s="171" t="s">
        <v>31</v>
      </c>
      <c r="F14">
        <v>8</v>
      </c>
      <c r="G14" s="1" t="s">
        <v>32</v>
      </c>
      <c r="L14" s="98"/>
      <c r="M14" s="98"/>
      <c r="N14" s="98"/>
      <c r="O14" s="18" t="s">
        <v>33</v>
      </c>
      <c r="P14" s="98"/>
      <c r="Q14" s="98"/>
    </row>
    <row r="15" spans="1:17">
      <c r="A15">
        <v>12</v>
      </c>
      <c r="B15" s="171" t="s">
        <v>34</v>
      </c>
      <c r="L15" s="98"/>
      <c r="M15" s="98"/>
      <c r="N15" s="98"/>
      <c r="O15" s="18" t="s">
        <v>35</v>
      </c>
      <c r="P15" s="98"/>
      <c r="Q15" s="98"/>
    </row>
    <row r="16" spans="1:17">
      <c r="A16">
        <v>13</v>
      </c>
      <c r="B16" s="171" t="s">
        <v>36</v>
      </c>
      <c r="E16" s="1" t="s">
        <v>37</v>
      </c>
      <c r="G16" s="1" t="s">
        <v>38</v>
      </c>
      <c r="L16" s="98"/>
      <c r="M16" s="98"/>
      <c r="N16" s="98"/>
      <c r="O16" s="98"/>
      <c r="P16" s="98"/>
      <c r="Q16" s="98"/>
    </row>
    <row r="17" spans="1:7">
      <c r="A17">
        <v>14</v>
      </c>
      <c r="B17" s="245" t="s">
        <v>39</v>
      </c>
      <c r="G17" s="1" t="s">
        <v>40</v>
      </c>
    </row>
    <row r="18" spans="1:7">
      <c r="A18">
        <v>15</v>
      </c>
      <c r="B18" s="171" t="s">
        <v>41</v>
      </c>
      <c r="G18" s="1" t="s">
        <v>42</v>
      </c>
    </row>
    <row r="19" spans="1:12">
      <c r="A19">
        <v>16</v>
      </c>
      <c r="B19" s="171" t="s">
        <v>43</v>
      </c>
      <c r="G19" s="1" t="s">
        <v>44</v>
      </c>
      <c r="L19" s="18" t="s">
        <v>45</v>
      </c>
    </row>
    <row r="20" spans="1:12">
      <c r="A20">
        <v>18</v>
      </c>
      <c r="B20" s="171" t="s">
        <v>46</v>
      </c>
      <c r="L20" s="98"/>
    </row>
    <row r="21" spans="1:12">
      <c r="A21">
        <v>19</v>
      </c>
      <c r="B21" s="171" t="s">
        <v>47</v>
      </c>
      <c r="L21" s="18" t="s">
        <v>48</v>
      </c>
    </row>
    <row r="22" s="242" customFormat="1" spans="1:2">
      <c r="A22" s="242">
        <v>20</v>
      </c>
      <c r="B22" s="244" t="s">
        <v>49</v>
      </c>
    </row>
    <row r="23" s="242" customFormat="1" spans="1:12">
      <c r="A23" s="242">
        <v>22</v>
      </c>
      <c r="B23" s="244" t="s">
        <v>50</v>
      </c>
      <c r="C23" s="246" t="s">
        <v>51</v>
      </c>
      <c r="L23" s="82" t="s">
        <v>52</v>
      </c>
    </row>
    <row r="24" spans="1:3">
      <c r="A24">
        <v>23</v>
      </c>
      <c r="B24" s="171" t="s">
        <v>53</v>
      </c>
      <c r="C24" s="97"/>
    </row>
    <row r="25" spans="1:20">
      <c r="A25">
        <v>24</v>
      </c>
      <c r="B25" s="171" t="s">
        <v>54</v>
      </c>
      <c r="C25" s="97"/>
      <c r="L25" s="248" t="s">
        <v>55</v>
      </c>
      <c r="M25" s="249"/>
      <c r="N25" s="249"/>
      <c r="O25" s="249"/>
      <c r="P25" s="249"/>
      <c r="Q25" s="249"/>
      <c r="R25" s="249"/>
      <c r="S25" s="249"/>
      <c r="T25" s="249"/>
    </row>
    <row r="26" s="242" customFormat="1" spans="1:20">
      <c r="A26" s="242">
        <v>25</v>
      </c>
      <c r="B26" s="244" t="s">
        <v>56</v>
      </c>
      <c r="C26" s="247"/>
      <c r="L26" s="249"/>
      <c r="M26" s="249"/>
      <c r="N26" s="249"/>
      <c r="O26" s="249"/>
      <c r="P26" s="249"/>
      <c r="Q26" s="249"/>
      <c r="R26" s="249"/>
      <c r="S26" s="249"/>
      <c r="T26" s="249"/>
    </row>
    <row r="27" spans="1:20">
      <c r="A27">
        <v>26</v>
      </c>
      <c r="B27" s="171" t="s">
        <v>57</v>
      </c>
      <c r="C27" s="97"/>
      <c r="L27" s="249"/>
      <c r="M27" s="249"/>
      <c r="N27" s="249"/>
      <c r="O27" s="249"/>
      <c r="P27" s="249"/>
      <c r="Q27" s="249"/>
      <c r="R27" s="249"/>
      <c r="S27" s="249"/>
      <c r="T27" s="249"/>
    </row>
    <row r="28" spans="1:20">
      <c r="A28">
        <v>28</v>
      </c>
      <c r="B28" s="171" t="s">
        <v>58</v>
      </c>
      <c r="C28" s="97"/>
      <c r="D28" s="1"/>
      <c r="L28" s="249"/>
      <c r="M28" s="249"/>
      <c r="N28" s="249"/>
      <c r="O28" s="249"/>
      <c r="P28" s="249"/>
      <c r="Q28" s="249"/>
      <c r="R28" s="249"/>
      <c r="S28" s="249"/>
      <c r="T28" s="249"/>
    </row>
    <row r="29" s="242" customFormat="1" spans="1:20">
      <c r="A29" s="242">
        <v>29</v>
      </c>
      <c r="B29" s="244" t="s">
        <v>59</v>
      </c>
      <c r="C29" s="247"/>
      <c r="L29" s="249"/>
      <c r="M29" s="249"/>
      <c r="N29" s="249"/>
      <c r="O29" s="249"/>
      <c r="P29" s="249"/>
      <c r="Q29" s="249"/>
      <c r="R29" s="249"/>
      <c r="S29" s="249"/>
      <c r="T29" s="249"/>
    </row>
    <row r="30" spans="1:20">
      <c r="A30">
        <v>30</v>
      </c>
      <c r="B30" s="171" t="s">
        <v>60</v>
      </c>
      <c r="L30" s="249"/>
      <c r="M30" s="249"/>
      <c r="N30" s="249"/>
      <c r="O30" s="249"/>
      <c r="P30" s="249"/>
      <c r="Q30" s="249"/>
      <c r="R30" s="249"/>
      <c r="S30" s="249"/>
      <c r="T30" s="249"/>
    </row>
    <row r="31" s="242" customFormat="1" spans="1:20">
      <c r="A31" s="242">
        <v>31</v>
      </c>
      <c r="B31" s="245" t="s">
        <v>61</v>
      </c>
      <c r="L31" s="249"/>
      <c r="M31" s="249"/>
      <c r="N31" s="249"/>
      <c r="O31" s="249"/>
      <c r="P31" s="249"/>
      <c r="Q31" s="249"/>
      <c r="R31" s="249"/>
      <c r="S31" s="249"/>
      <c r="T31" s="249"/>
    </row>
    <row r="32" spans="1:20">
      <c r="A32">
        <v>32</v>
      </c>
      <c r="B32" s="171" t="s">
        <v>62</v>
      </c>
      <c r="L32" s="249"/>
      <c r="M32" s="249"/>
      <c r="N32" s="249"/>
      <c r="O32" s="249"/>
      <c r="P32" s="249"/>
      <c r="Q32" s="249"/>
      <c r="R32" s="249"/>
      <c r="S32" s="249"/>
      <c r="T32" s="249"/>
    </row>
    <row r="33" spans="1:20">
      <c r="A33">
        <v>33</v>
      </c>
      <c r="B33" s="171" t="s">
        <v>63</v>
      </c>
      <c r="L33" s="249"/>
      <c r="M33" s="249"/>
      <c r="N33" s="249"/>
      <c r="O33" s="249"/>
      <c r="P33" s="249"/>
      <c r="Q33" s="249"/>
      <c r="R33" s="249"/>
      <c r="S33" s="249"/>
      <c r="T33" s="249"/>
    </row>
    <row r="34" spans="1:2">
      <c r="A34">
        <v>34</v>
      </c>
      <c r="B34" s="171" t="s">
        <v>64</v>
      </c>
    </row>
    <row r="35" spans="1:12">
      <c r="A35">
        <v>35</v>
      </c>
      <c r="B35" s="171" t="s">
        <v>65</v>
      </c>
      <c r="L35" t="s">
        <v>66</v>
      </c>
    </row>
    <row r="36" spans="1:12">
      <c r="A36">
        <v>36</v>
      </c>
      <c r="B36" s="171" t="s">
        <v>67</v>
      </c>
      <c r="C36" s="1" t="s">
        <v>68</v>
      </c>
      <c r="L36" s="1" t="s">
        <v>69</v>
      </c>
    </row>
    <row r="37" spans="1:2">
      <c r="A37">
        <v>37</v>
      </c>
      <c r="B37" s="171" t="s">
        <v>70</v>
      </c>
    </row>
    <row r="38" s="242" customFormat="1" spans="1:2">
      <c r="A38" s="242">
        <v>38</v>
      </c>
      <c r="B38" s="244" t="s">
        <v>71</v>
      </c>
    </row>
    <row r="39" spans="1:2">
      <c r="A39">
        <v>39</v>
      </c>
      <c r="B39" s="1" t="s">
        <v>72</v>
      </c>
    </row>
    <row r="40" spans="2:3">
      <c r="B40" s="97" t="s">
        <v>73</v>
      </c>
      <c r="C40" s="97"/>
    </row>
    <row r="41" spans="2:3">
      <c r="B41" s="97"/>
      <c r="C41" s="97"/>
    </row>
    <row r="42" spans="2:3">
      <c r="B42" s="97"/>
      <c r="C42" s="97"/>
    </row>
    <row r="43" spans="2:3">
      <c r="B43" s="97"/>
      <c r="C43" s="97"/>
    </row>
    <row r="44" spans="2:3">
      <c r="B44" s="97"/>
      <c r="C44" s="97"/>
    </row>
    <row r="45" spans="2:3">
      <c r="B45" s="97"/>
      <c r="C45" s="97"/>
    </row>
    <row r="46" spans="2:3">
      <c r="B46" s="97"/>
      <c r="C46" s="97"/>
    </row>
    <row r="47" spans="2:3">
      <c r="B47" s="97"/>
      <c r="C47" s="97"/>
    </row>
    <row r="48" spans="2:3">
      <c r="B48" s="97"/>
      <c r="C48" s="97"/>
    </row>
    <row r="49" spans="2:3">
      <c r="B49" s="97"/>
      <c r="C49" s="97"/>
    </row>
    <row r="50" spans="2:3">
      <c r="B50" s="97"/>
      <c r="C50" s="97"/>
    </row>
    <row r="51" spans="2:3">
      <c r="B51" s="97"/>
      <c r="C51" s="97"/>
    </row>
    <row r="52" spans="2:3">
      <c r="B52" s="97"/>
      <c r="C52" s="97"/>
    </row>
    <row r="53" spans="2:3">
      <c r="B53" s="97"/>
      <c r="C53" s="97"/>
    </row>
    <row r="54" spans="2:3">
      <c r="B54" s="97"/>
      <c r="C54" s="97"/>
    </row>
    <row r="55" spans="2:3">
      <c r="B55" s="97"/>
      <c r="C55" s="97"/>
    </row>
  </sheetData>
  <mergeCells count="3">
    <mergeCell ref="C23:C29"/>
    <mergeCell ref="L25:T33"/>
    <mergeCell ref="B40:C55"/>
  </mergeCells>
  <hyperlinks>
    <hyperlink ref="B6" location="'2'!A1" display="等级设定"/>
    <hyperlink ref="B7" location="'3'!A1" display="装备"/>
    <hyperlink ref="B8" location="'4'!A1" display="地图"/>
    <hyperlink ref="B10" location="'6'!A1" display="怪物"/>
    <hyperlink ref="B11" location="'7'!A1" display="技能"/>
    <hyperlink ref="B12" location="'9'!A1" display="升星、强化"/>
    <hyperlink ref="B13" location="'10'!A1" display="召唤兽"/>
    <hyperlink ref="B14" location="'11'!A1" display="装备回收"/>
    <hyperlink ref="B16" location="'13'!A1" display="官职"/>
    <hyperlink ref="B17" location="'14'!A1" display="VIP"/>
    <hyperlink ref="B18" location="'15'!A1" display="宝石镶嵌"/>
    <hyperlink ref="B19" location="'16'!A1" display="充值礼包"/>
    <hyperlink ref="B20" location="'18'!A1" display="称号"/>
    <hyperlink ref="B4" location="'0'!A1" display="角色界面装备位"/>
    <hyperlink ref="B21" location="'19'!A1" display="开服活动"/>
    <hyperlink ref="B15" location="'12'!A1" display="转生"/>
    <hyperlink ref="B23" location="'22'!A1" display="翅膀"/>
    <hyperlink ref="B22" location="'20'!A1" display="物品"/>
    <hyperlink ref="B24" location="'23'!A1" display="盾牌"/>
    <hyperlink ref="B26" location="'25'!A1" display="宝珠"/>
    <hyperlink ref="B27" location="'26'!A1" display="坐骑"/>
    <hyperlink ref="B28" location="'28'!A1" display="法宝"/>
    <hyperlink ref="B29" location="'29'!A1" display="斗笠"/>
    <hyperlink ref="B30" location="'30'!A1" display="十二宫"/>
    <hyperlink ref="B31" location="'31'!A1" display="boss积分"/>
    <hyperlink ref="B32" location="'32'!A1" display="成就"/>
    <hyperlink ref="B33" location="'33'!A1" display="超级攻城"/>
    <hyperlink ref="B34" location="'34'!A1" display="行会"/>
    <hyperlink ref="B35" location="'35'!A1" display="魔戒"/>
    <hyperlink ref="B25" location="'24'!A1" display="护符"/>
    <hyperlink ref="B36" location="'36'!A1" display="魂珠"/>
    <hyperlink ref="B37" location="'37'!A1" display="排行榜"/>
    <hyperlink ref="B38" location="'38'!A1" display="每日必做任务"/>
    <hyperlink ref="B9" location="'5'!A1" display="主城"/>
  </hyperlinks>
  <pageMargins left="0.699305555555556" right="0.699305555555556" top="0.75" bottom="0.75" header="0.3" footer="0.3"/>
  <pageSetup paperSize="9" orientation="portrait"/>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3"/>
  <sheetViews>
    <sheetView topLeftCell="A55" workbookViewId="0">
      <selection activeCell="A1" sqref="A1"/>
    </sheetView>
  </sheetViews>
  <sheetFormatPr defaultColWidth="9" defaultRowHeight="14.25" outlineLevelRow="2"/>
  <sheetData>
    <row r="1" spans="1:1">
      <c r="A1" s="1" t="s">
        <v>1712</v>
      </c>
    </row>
    <row r="3" spans="1:1">
      <c r="A3" s="1" t="s">
        <v>1713</v>
      </c>
    </row>
  </sheetData>
  <pageMargins left="0.699305555555556" right="0.699305555555556"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F70"/>
  <sheetViews>
    <sheetView topLeftCell="A34" workbookViewId="0">
      <selection activeCell="B52" sqref="B52"/>
    </sheetView>
  </sheetViews>
  <sheetFormatPr defaultColWidth="9" defaultRowHeight="14.25" outlineLevelCol="5"/>
  <cols>
    <col min="2" max="2" width="12.25" customWidth="1"/>
    <col min="3" max="3" width="11.25" customWidth="1"/>
    <col min="6" max="6" width="13" customWidth="1"/>
  </cols>
  <sheetData>
    <row r="1" spans="1:1">
      <c r="A1" s="1" t="s">
        <v>1714</v>
      </c>
    </row>
    <row r="2" spans="1:1">
      <c r="A2" t="s">
        <v>1715</v>
      </c>
    </row>
    <row r="4" spans="1:1">
      <c r="A4" t="s">
        <v>1716</v>
      </c>
    </row>
    <row r="6" spans="1:3">
      <c r="A6" s="1" t="s">
        <v>1717</v>
      </c>
      <c r="B6" s="1" t="s">
        <v>1714</v>
      </c>
      <c r="C6" s="18" t="s">
        <v>1718</v>
      </c>
    </row>
    <row r="7" spans="1:6">
      <c r="A7">
        <v>1</v>
      </c>
      <c r="B7" s="1" t="s">
        <v>1719</v>
      </c>
      <c r="C7" s="1" t="s">
        <v>1720</v>
      </c>
      <c r="D7" t="s">
        <v>1721</v>
      </c>
      <c r="F7" s="1" t="s">
        <v>1722</v>
      </c>
    </row>
    <row r="8" spans="1:6">
      <c r="A8" s="96" t="s">
        <v>1723</v>
      </c>
      <c r="B8" s="24">
        <v>1</v>
      </c>
      <c r="C8">
        <v>20000</v>
      </c>
      <c r="D8">
        <v>0</v>
      </c>
      <c r="F8" s="24">
        <v>0.02</v>
      </c>
    </row>
    <row r="9" spans="1:6">
      <c r="A9" s="96" t="s">
        <v>1724</v>
      </c>
      <c r="B9" s="24">
        <v>0.95</v>
      </c>
      <c r="C9">
        <v>50000</v>
      </c>
      <c r="D9">
        <v>9</v>
      </c>
      <c r="F9" s="24">
        <v>0.05</v>
      </c>
    </row>
    <row r="10" spans="1:6">
      <c r="A10" s="96" t="s">
        <v>1725</v>
      </c>
      <c r="B10" s="24">
        <v>0.85</v>
      </c>
      <c r="C10">
        <v>150000</v>
      </c>
      <c r="D10">
        <v>28</v>
      </c>
      <c r="F10" s="24">
        <v>0.1</v>
      </c>
    </row>
    <row r="11" spans="1:6">
      <c r="A11" s="96" t="s">
        <v>1726</v>
      </c>
      <c r="B11" s="24">
        <v>0.75</v>
      </c>
      <c r="C11">
        <v>300000</v>
      </c>
      <c r="D11">
        <v>84</v>
      </c>
      <c r="F11" s="24">
        <v>0.15</v>
      </c>
    </row>
    <row r="12" spans="1:6">
      <c r="A12" s="96" t="s">
        <v>1727</v>
      </c>
      <c r="B12" s="24">
        <v>0.65</v>
      </c>
      <c r="C12">
        <v>500000</v>
      </c>
      <c r="D12">
        <v>252</v>
      </c>
      <c r="F12" s="24">
        <v>0.2</v>
      </c>
    </row>
    <row r="13" spans="1:6">
      <c r="A13" s="96" t="s">
        <v>1728</v>
      </c>
      <c r="B13" s="24">
        <v>0.55</v>
      </c>
      <c r="C13">
        <v>600000</v>
      </c>
      <c r="D13">
        <v>758</v>
      </c>
      <c r="F13" s="24">
        <v>0.25</v>
      </c>
    </row>
    <row r="14" spans="1:6">
      <c r="A14" s="96" t="s">
        <v>1729</v>
      </c>
      <c r="B14" s="24">
        <v>0.5</v>
      </c>
      <c r="C14">
        <v>800000</v>
      </c>
      <c r="D14">
        <v>1517</v>
      </c>
      <c r="F14" s="24">
        <v>0.3</v>
      </c>
    </row>
    <row r="15" spans="1:6">
      <c r="A15" s="96" t="s">
        <v>1730</v>
      </c>
      <c r="B15" s="24">
        <v>0.45</v>
      </c>
      <c r="C15">
        <v>1000000</v>
      </c>
      <c r="D15">
        <v>3425</v>
      </c>
      <c r="F15" s="24">
        <v>0.35</v>
      </c>
    </row>
    <row r="16" spans="1:6">
      <c r="A16" s="96" t="s">
        <v>1731</v>
      </c>
      <c r="B16" s="24">
        <v>0.4</v>
      </c>
      <c r="C16">
        <v>1200000</v>
      </c>
      <c r="D16">
        <v>4805</v>
      </c>
      <c r="F16" s="24">
        <v>0.4</v>
      </c>
    </row>
    <row r="17" spans="1:6">
      <c r="A17" s="96" t="s">
        <v>1732</v>
      </c>
      <c r="B17" s="24">
        <v>0.35</v>
      </c>
      <c r="C17">
        <v>5000000</v>
      </c>
      <c r="D17">
        <v>6537</v>
      </c>
      <c r="F17" s="24">
        <v>0.45</v>
      </c>
    </row>
    <row r="18" spans="1:6">
      <c r="A18" s="96" t="s">
        <v>1733</v>
      </c>
      <c r="B18" s="24">
        <v>0.3</v>
      </c>
      <c r="C18">
        <v>8000000</v>
      </c>
      <c r="D18">
        <v>8181</v>
      </c>
      <c r="F18" s="24">
        <v>0.5</v>
      </c>
    </row>
    <row r="19" spans="1:6">
      <c r="A19" s="96" t="s">
        <v>1734</v>
      </c>
      <c r="B19" s="24">
        <v>0.25</v>
      </c>
      <c r="C19">
        <v>10000000</v>
      </c>
      <c r="D19">
        <v>14757</v>
      </c>
      <c r="F19" s="24">
        <v>0.55</v>
      </c>
    </row>
    <row r="20" spans="1:6">
      <c r="A20" s="96" t="s">
        <v>1735</v>
      </c>
      <c r="B20" s="24">
        <v>0.2</v>
      </c>
      <c r="C20">
        <v>20000000</v>
      </c>
      <c r="D20">
        <v>25892</v>
      </c>
      <c r="F20" s="24">
        <v>0.6</v>
      </c>
    </row>
    <row r="21" spans="1:6">
      <c r="A21" s="96" t="s">
        <v>1736</v>
      </c>
      <c r="B21" s="24">
        <v>0.15</v>
      </c>
      <c r="C21">
        <v>50000000</v>
      </c>
      <c r="D21">
        <v>45680</v>
      </c>
      <c r="F21" s="24">
        <v>0.7</v>
      </c>
    </row>
    <row r="22" spans="1:6">
      <c r="A22" s="96" t="s">
        <v>1737</v>
      </c>
      <c r="B22" s="24">
        <v>0.1</v>
      </c>
      <c r="C22">
        <v>100000000</v>
      </c>
      <c r="D22">
        <v>68756</v>
      </c>
      <c r="F22" s="24">
        <v>0.8</v>
      </c>
    </row>
    <row r="24" spans="1:2">
      <c r="A24" s="1" t="s">
        <v>1738</v>
      </c>
      <c r="B24" s="1" t="s">
        <v>1739</v>
      </c>
    </row>
    <row r="25" spans="2:4">
      <c r="B25" s="1" t="s">
        <v>1740</v>
      </c>
      <c r="C25" s="1" t="s">
        <v>1720</v>
      </c>
      <c r="D25" s="1"/>
    </row>
    <row r="26" spans="1:5">
      <c r="A26" s="96" t="s">
        <v>1741</v>
      </c>
      <c r="B26" s="24">
        <v>1</v>
      </c>
      <c r="C26">
        <v>320000</v>
      </c>
      <c r="E26" s="24"/>
    </row>
    <row r="27" spans="1:5">
      <c r="A27" s="96" t="s">
        <v>1742</v>
      </c>
      <c r="B27" s="24">
        <v>1</v>
      </c>
      <c r="C27">
        <f t="shared" ref="C27:C34" si="0">C26*2</f>
        <v>640000</v>
      </c>
      <c r="E27" s="24"/>
    </row>
    <row r="28" spans="1:5">
      <c r="A28" s="96" t="s">
        <v>1743</v>
      </c>
      <c r="B28" s="24">
        <v>1</v>
      </c>
      <c r="C28">
        <f t="shared" si="0"/>
        <v>1280000</v>
      </c>
      <c r="E28" s="24"/>
    </row>
    <row r="29" spans="1:5">
      <c r="A29" s="96" t="s">
        <v>1744</v>
      </c>
      <c r="B29" s="24">
        <v>1</v>
      </c>
      <c r="C29">
        <f t="shared" si="0"/>
        <v>2560000</v>
      </c>
      <c r="E29" s="24"/>
    </row>
    <row r="30" spans="1:5">
      <c r="A30" s="96" t="s">
        <v>1745</v>
      </c>
      <c r="B30" s="24">
        <v>1</v>
      </c>
      <c r="C30">
        <f t="shared" si="0"/>
        <v>5120000</v>
      </c>
      <c r="E30" s="24"/>
    </row>
    <row r="31" spans="1:5">
      <c r="A31" s="96" t="s">
        <v>1746</v>
      </c>
      <c r="B31" s="24">
        <v>1</v>
      </c>
      <c r="C31">
        <f t="shared" si="0"/>
        <v>10240000</v>
      </c>
      <c r="E31" s="24"/>
    </row>
    <row r="32" spans="1:5">
      <c r="A32" s="96" t="s">
        <v>1747</v>
      </c>
      <c r="B32" s="24">
        <v>1</v>
      </c>
      <c r="C32">
        <f t="shared" si="0"/>
        <v>20480000</v>
      </c>
      <c r="E32" s="24"/>
    </row>
    <row r="33" spans="1:5">
      <c r="A33" s="96" t="s">
        <v>1748</v>
      </c>
      <c r="B33" s="24">
        <v>1</v>
      </c>
      <c r="C33">
        <f t="shared" si="0"/>
        <v>40960000</v>
      </c>
      <c r="E33" s="24"/>
    </row>
    <row r="34" spans="1:5">
      <c r="A34" s="96" t="s">
        <v>1749</v>
      </c>
      <c r="B34" s="24">
        <v>1</v>
      </c>
      <c r="C34">
        <f t="shared" si="0"/>
        <v>81920000</v>
      </c>
      <c r="E34" s="24"/>
    </row>
    <row r="35" spans="5:5">
      <c r="E35" s="24"/>
    </row>
    <row r="36" spans="1:5">
      <c r="A36" s="1" t="s">
        <v>1750</v>
      </c>
      <c r="E36" s="24"/>
    </row>
    <row r="37" spans="1:5">
      <c r="A37" s="1" t="s">
        <v>1751</v>
      </c>
      <c r="B37" s="1" t="s">
        <v>1752</v>
      </c>
      <c r="E37" s="24"/>
    </row>
    <row r="38" spans="1:5">
      <c r="A38" t="s">
        <v>1753</v>
      </c>
      <c r="B38">
        <v>10000</v>
      </c>
      <c r="E38" s="24"/>
    </row>
    <row r="39" spans="1:5">
      <c r="A39" t="s">
        <v>1754</v>
      </c>
      <c r="B39">
        <v>25000</v>
      </c>
      <c r="E39" s="24"/>
    </row>
    <row r="40" spans="1:5">
      <c r="A40" t="s">
        <v>1755</v>
      </c>
      <c r="B40">
        <v>75000</v>
      </c>
      <c r="E40" s="24"/>
    </row>
    <row r="41" spans="1:2">
      <c r="A41" t="s">
        <v>1756</v>
      </c>
      <c r="B41">
        <v>150000</v>
      </c>
    </row>
    <row r="42" spans="1:2">
      <c r="A42" t="s">
        <v>1757</v>
      </c>
      <c r="B42">
        <v>250000</v>
      </c>
    </row>
    <row r="43" spans="1:2">
      <c r="A43" t="s">
        <v>1758</v>
      </c>
      <c r="B43">
        <v>300000</v>
      </c>
    </row>
    <row r="44" spans="1:2">
      <c r="A44" t="s">
        <v>1741</v>
      </c>
      <c r="B44">
        <v>400000</v>
      </c>
    </row>
    <row r="45" spans="1:2">
      <c r="A45" t="s">
        <v>1742</v>
      </c>
      <c r="B45">
        <v>500000</v>
      </c>
    </row>
    <row r="46" spans="1:2">
      <c r="A46" t="s">
        <v>1743</v>
      </c>
      <c r="B46">
        <v>600000</v>
      </c>
    </row>
    <row r="47" spans="1:2">
      <c r="A47" t="s">
        <v>1744</v>
      </c>
      <c r="B47">
        <v>800000</v>
      </c>
    </row>
    <row r="48" spans="1:2">
      <c r="A48" t="s">
        <v>1745</v>
      </c>
      <c r="B48">
        <v>1000000</v>
      </c>
    </row>
    <row r="49" spans="1:2">
      <c r="A49" t="s">
        <v>1746</v>
      </c>
      <c r="B49">
        <v>2000000</v>
      </c>
    </row>
    <row r="50" spans="1:2">
      <c r="A50" t="s">
        <v>1747</v>
      </c>
      <c r="B50">
        <v>3000000</v>
      </c>
    </row>
    <row r="51" spans="1:2">
      <c r="A51" t="s">
        <v>1748</v>
      </c>
      <c r="B51">
        <v>4000000</v>
      </c>
    </row>
    <row r="52" spans="1:2">
      <c r="A52" t="s">
        <v>1749</v>
      </c>
      <c r="B52">
        <v>6000000</v>
      </c>
    </row>
    <row r="54" spans="1:6">
      <c r="A54" s="1" t="s">
        <v>1759</v>
      </c>
      <c r="B54" s="1" t="s">
        <v>1760</v>
      </c>
      <c r="C54" s="1" t="s">
        <v>1761</v>
      </c>
      <c r="D54" s="1"/>
      <c r="F54" s="1" t="s">
        <v>1762</v>
      </c>
    </row>
    <row r="55" spans="2:6">
      <c r="B55" s="1" t="s">
        <v>1763</v>
      </c>
      <c r="D55" s="1" t="s">
        <v>1764</v>
      </c>
      <c r="F55" s="1" t="s">
        <v>1765</v>
      </c>
    </row>
    <row r="56" spans="1:6">
      <c r="A56" s="1" t="s">
        <v>1766</v>
      </c>
      <c r="B56">
        <v>8</v>
      </c>
      <c r="C56" s="142">
        <f t="shared" ref="C56:C70" si="1">B56/1.2</f>
        <v>6.66666666666667</v>
      </c>
      <c r="D56" s="24">
        <v>0.02</v>
      </c>
      <c r="F56" s="1" t="s">
        <v>1767</v>
      </c>
    </row>
    <row r="57" spans="1:4">
      <c r="A57" s="1" t="s">
        <v>1768</v>
      </c>
      <c r="B57">
        <v>24</v>
      </c>
      <c r="C57" s="142">
        <f t="shared" si="1"/>
        <v>20</v>
      </c>
      <c r="D57" s="24">
        <v>0.03</v>
      </c>
    </row>
    <row r="58" spans="1:4">
      <c r="A58" s="1" t="s">
        <v>1769</v>
      </c>
      <c r="B58">
        <v>68</v>
      </c>
      <c r="C58" s="142">
        <f t="shared" si="1"/>
        <v>56.6666666666667</v>
      </c>
      <c r="D58" s="24">
        <v>0.04</v>
      </c>
    </row>
    <row r="59" spans="1:4">
      <c r="A59" s="1" t="s">
        <v>1770</v>
      </c>
      <c r="B59">
        <v>131</v>
      </c>
      <c r="C59" s="142">
        <f t="shared" si="1"/>
        <v>109.166666666667</v>
      </c>
      <c r="D59" s="24">
        <v>0.05</v>
      </c>
    </row>
    <row r="60" spans="1:4">
      <c r="A60" s="1" t="s">
        <v>1771</v>
      </c>
      <c r="B60">
        <v>265</v>
      </c>
      <c r="C60" s="142">
        <f t="shared" si="1"/>
        <v>220.833333333333</v>
      </c>
      <c r="D60" s="24">
        <v>0.06</v>
      </c>
    </row>
    <row r="61" spans="1:4">
      <c r="A61" s="1" t="s">
        <v>1772</v>
      </c>
      <c r="B61">
        <v>481</v>
      </c>
      <c r="C61" s="142">
        <f t="shared" si="1"/>
        <v>400.833333333333</v>
      </c>
      <c r="D61" s="24">
        <v>0.07</v>
      </c>
    </row>
    <row r="62" spans="1:4">
      <c r="A62" s="1" t="s">
        <v>1773</v>
      </c>
      <c r="B62">
        <v>622</v>
      </c>
      <c r="C62" s="142">
        <f t="shared" si="1"/>
        <v>518.333333333333</v>
      </c>
      <c r="D62" s="24">
        <v>0.08</v>
      </c>
    </row>
    <row r="63" spans="1:4">
      <c r="A63" s="1" t="s">
        <v>1774</v>
      </c>
      <c r="B63">
        <v>828</v>
      </c>
      <c r="C63" s="142">
        <f t="shared" si="1"/>
        <v>690</v>
      </c>
      <c r="D63" s="24">
        <v>0.1</v>
      </c>
    </row>
    <row r="64" spans="1:4">
      <c r="A64" s="1" t="s">
        <v>1775</v>
      </c>
      <c r="B64">
        <v>1058</v>
      </c>
      <c r="C64" s="142">
        <f t="shared" si="1"/>
        <v>881.666666666667</v>
      </c>
      <c r="D64" s="24">
        <v>0.12</v>
      </c>
    </row>
    <row r="65" spans="1:4">
      <c r="A65" s="1" t="s">
        <v>1776</v>
      </c>
      <c r="B65">
        <v>1422</v>
      </c>
      <c r="C65" s="142">
        <f t="shared" si="1"/>
        <v>1185</v>
      </c>
      <c r="D65" s="24">
        <v>0.14</v>
      </c>
    </row>
    <row r="66" spans="1:4">
      <c r="A66" s="1" t="s">
        <v>1777</v>
      </c>
      <c r="B66">
        <v>1769</v>
      </c>
      <c r="C66" s="142">
        <f t="shared" si="1"/>
        <v>1474.16666666667</v>
      </c>
      <c r="D66" s="24">
        <v>0.18</v>
      </c>
    </row>
    <row r="67" spans="1:4">
      <c r="A67" s="1" t="s">
        <v>1778</v>
      </c>
      <c r="B67">
        <v>1992</v>
      </c>
      <c r="C67" s="142">
        <f t="shared" si="1"/>
        <v>1660</v>
      </c>
      <c r="D67" s="24">
        <v>0.22</v>
      </c>
    </row>
    <row r="68" spans="1:4">
      <c r="A68" s="1" t="s">
        <v>1779</v>
      </c>
      <c r="B68">
        <v>2307</v>
      </c>
      <c r="C68" s="142">
        <f t="shared" si="1"/>
        <v>1922.5</v>
      </c>
      <c r="D68" s="24">
        <v>0.26</v>
      </c>
    </row>
    <row r="69" spans="1:4">
      <c r="A69" s="1" t="s">
        <v>1780</v>
      </c>
      <c r="B69">
        <v>2658</v>
      </c>
      <c r="C69" s="142">
        <f t="shared" si="1"/>
        <v>2215</v>
      </c>
      <c r="D69" s="24">
        <v>0.3</v>
      </c>
    </row>
    <row r="70" spans="1:4">
      <c r="A70" s="1" t="s">
        <v>1781</v>
      </c>
      <c r="B70">
        <v>2986</v>
      </c>
      <c r="C70" s="142">
        <f t="shared" si="1"/>
        <v>2488.33333333333</v>
      </c>
      <c r="D70" s="24">
        <v>0.35</v>
      </c>
    </row>
  </sheetData>
  <pageMargins left="0.699305555555556" right="0.699305555555556" top="0.75" bottom="0.75" header="0.3" footer="0.3"/>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P39"/>
  <sheetViews>
    <sheetView workbookViewId="0">
      <selection activeCell="A1" sqref="A1"/>
    </sheetView>
  </sheetViews>
  <sheetFormatPr defaultColWidth="9" defaultRowHeight="14.25"/>
  <cols>
    <col min="1" max="1" width="13" customWidth="1"/>
    <col min="2" max="2" width="10.5" customWidth="1"/>
    <col min="7" max="7" width="14.125" customWidth="1"/>
  </cols>
  <sheetData>
    <row r="1" spans="1:16">
      <c r="A1" s="1" t="s">
        <v>1699</v>
      </c>
      <c r="B1" t="s">
        <v>1782</v>
      </c>
      <c r="D1" s="1" t="s">
        <v>1783</v>
      </c>
      <c r="G1" s="1" t="s">
        <v>1784</v>
      </c>
      <c r="K1" s="1" t="s">
        <v>1785</v>
      </c>
      <c r="N1" s="1" t="s">
        <v>1786</v>
      </c>
      <c r="P1" t="s">
        <v>1787</v>
      </c>
    </row>
    <row r="2" ht="18.75" spans="1:16">
      <c r="A2" s="141" t="s">
        <v>1788</v>
      </c>
      <c r="B2" s="98"/>
      <c r="C2" s="98"/>
      <c r="D2" s="18"/>
      <c r="E2" s="98"/>
      <c r="F2" s="98"/>
      <c r="G2" s="1"/>
      <c r="H2" t="s">
        <v>1789</v>
      </c>
      <c r="P2" t="s">
        <v>1790</v>
      </c>
    </row>
    <row r="3" spans="1:14">
      <c r="A3" s="1"/>
      <c r="D3" s="1"/>
      <c r="G3" s="1"/>
      <c r="K3" s="1" t="s">
        <v>1791</v>
      </c>
      <c r="N3" s="1"/>
    </row>
    <row r="4" spans="2:12">
      <c r="B4" s="1" t="s">
        <v>1792</v>
      </c>
      <c r="C4" s="1" t="s">
        <v>1793</v>
      </c>
      <c r="D4" s="1" t="s">
        <v>1794</v>
      </c>
      <c r="E4" s="1" t="s">
        <v>1795</v>
      </c>
      <c r="F4" s="1" t="s">
        <v>199</v>
      </c>
      <c r="G4" s="1" t="s">
        <v>1796</v>
      </c>
      <c r="H4" s="1" t="s">
        <v>1797</v>
      </c>
      <c r="I4" s="1" t="s">
        <v>160</v>
      </c>
      <c r="J4" s="1" t="s">
        <v>1798</v>
      </c>
      <c r="K4" s="1" t="s">
        <v>1799</v>
      </c>
      <c r="L4" s="1" t="s">
        <v>1800</v>
      </c>
    </row>
    <row r="5" spans="1:12">
      <c r="A5" t="s">
        <v>702</v>
      </c>
      <c r="B5" s="16" t="s">
        <v>1801</v>
      </c>
      <c r="C5" s="1" t="s">
        <v>1802</v>
      </c>
      <c r="D5">
        <v>20000</v>
      </c>
      <c r="E5">
        <v>20000</v>
      </c>
      <c r="F5">
        <v>500000</v>
      </c>
      <c r="G5">
        <v>0</v>
      </c>
      <c r="I5">
        <v>50</v>
      </c>
      <c r="J5">
        <f>I5/2</f>
        <v>25</v>
      </c>
      <c r="K5" s="1" t="s">
        <v>1803</v>
      </c>
      <c r="L5" s="24">
        <v>0.01</v>
      </c>
    </row>
    <row r="6" spans="1:12">
      <c r="A6" t="s">
        <v>703</v>
      </c>
      <c r="B6" s="16" t="s">
        <v>1804</v>
      </c>
      <c r="C6" s="1" t="s">
        <v>1805</v>
      </c>
      <c r="D6">
        <v>40000</v>
      </c>
      <c r="E6">
        <v>40000</v>
      </c>
      <c r="F6">
        <v>700000</v>
      </c>
      <c r="G6">
        <v>1000</v>
      </c>
      <c r="I6">
        <v>100</v>
      </c>
      <c r="J6">
        <f t="shared" ref="J6:J34" si="0">I6/2</f>
        <v>50</v>
      </c>
      <c r="K6" s="1" t="s">
        <v>1806</v>
      </c>
      <c r="L6" s="24">
        <v>0.01</v>
      </c>
    </row>
    <row r="7" spans="1:12">
      <c r="A7" t="s">
        <v>704</v>
      </c>
      <c r="B7" s="16" t="s">
        <v>1807</v>
      </c>
      <c r="C7" s="1" t="s">
        <v>1076</v>
      </c>
      <c r="D7">
        <v>60000</v>
      </c>
      <c r="E7">
        <v>60000</v>
      </c>
      <c r="F7">
        <v>900000</v>
      </c>
      <c r="G7">
        <v>2000</v>
      </c>
      <c r="I7">
        <v>200</v>
      </c>
      <c r="J7">
        <f t="shared" si="0"/>
        <v>100</v>
      </c>
      <c r="K7" s="1" t="s">
        <v>1808</v>
      </c>
      <c r="L7" s="24">
        <v>0.01</v>
      </c>
    </row>
    <row r="8" spans="1:12">
      <c r="A8" t="s">
        <v>705</v>
      </c>
      <c r="B8" s="16" t="s">
        <v>840</v>
      </c>
      <c r="C8" s="1" t="s">
        <v>1809</v>
      </c>
      <c r="D8">
        <v>80000</v>
      </c>
      <c r="E8">
        <v>80000</v>
      </c>
      <c r="F8">
        <v>1100000</v>
      </c>
      <c r="G8">
        <v>5000</v>
      </c>
      <c r="I8">
        <v>300</v>
      </c>
      <c r="J8">
        <f t="shared" si="0"/>
        <v>150</v>
      </c>
      <c r="K8" s="1" t="s">
        <v>1810</v>
      </c>
      <c r="L8" s="24">
        <v>0.01</v>
      </c>
    </row>
    <row r="9" spans="1:12">
      <c r="A9" t="s">
        <v>706</v>
      </c>
      <c r="B9" s="16" t="s">
        <v>1296</v>
      </c>
      <c r="C9" s="1" t="s">
        <v>1811</v>
      </c>
      <c r="D9">
        <v>100000</v>
      </c>
      <c r="E9">
        <v>100000</v>
      </c>
      <c r="F9">
        <v>1300000</v>
      </c>
      <c r="G9">
        <v>10000</v>
      </c>
      <c r="I9">
        <v>500</v>
      </c>
      <c r="J9">
        <f t="shared" si="0"/>
        <v>250</v>
      </c>
      <c r="K9" s="1" t="s">
        <v>1812</v>
      </c>
      <c r="L9" s="24">
        <v>0.01</v>
      </c>
    </row>
    <row r="10" spans="1:12">
      <c r="A10" t="s">
        <v>707</v>
      </c>
      <c r="B10" s="16" t="s">
        <v>847</v>
      </c>
      <c r="C10" s="1" t="s">
        <v>857</v>
      </c>
      <c r="D10">
        <v>120000</v>
      </c>
      <c r="E10">
        <v>120000</v>
      </c>
      <c r="F10">
        <v>1500000</v>
      </c>
      <c r="G10">
        <v>20000</v>
      </c>
      <c r="I10">
        <v>1000</v>
      </c>
      <c r="J10">
        <f t="shared" si="0"/>
        <v>500</v>
      </c>
      <c r="K10" s="1" t="s">
        <v>1813</v>
      </c>
      <c r="L10" s="24">
        <v>0.01</v>
      </c>
    </row>
    <row r="11" spans="1:12">
      <c r="A11" t="s">
        <v>708</v>
      </c>
      <c r="B11" s="16" t="s">
        <v>819</v>
      </c>
      <c r="C11" s="1" t="s">
        <v>1814</v>
      </c>
      <c r="D11">
        <v>140000</v>
      </c>
      <c r="E11">
        <v>140000</v>
      </c>
      <c r="F11">
        <v>1700000</v>
      </c>
      <c r="G11">
        <v>50000</v>
      </c>
      <c r="I11">
        <v>1500</v>
      </c>
      <c r="J11">
        <f t="shared" si="0"/>
        <v>750</v>
      </c>
      <c r="K11" s="1" t="s">
        <v>1815</v>
      </c>
      <c r="L11" s="24">
        <v>0.01</v>
      </c>
    </row>
    <row r="12" spans="1:12">
      <c r="A12" t="s">
        <v>709</v>
      </c>
      <c r="B12" s="16" t="s">
        <v>1440</v>
      </c>
      <c r="C12" s="1" t="s">
        <v>865</v>
      </c>
      <c r="D12">
        <v>160000</v>
      </c>
      <c r="E12">
        <v>160000</v>
      </c>
      <c r="F12">
        <v>1900000</v>
      </c>
      <c r="G12">
        <v>100000</v>
      </c>
      <c r="I12">
        <v>2000</v>
      </c>
      <c r="J12">
        <f t="shared" si="0"/>
        <v>1000</v>
      </c>
      <c r="K12" s="1" t="s">
        <v>1816</v>
      </c>
      <c r="L12" s="24">
        <v>0.01</v>
      </c>
    </row>
    <row r="13" spans="1:12">
      <c r="A13" t="s">
        <v>710</v>
      </c>
      <c r="B13" s="16" t="s">
        <v>855</v>
      </c>
      <c r="C13" s="1" t="s">
        <v>861</v>
      </c>
      <c r="D13">
        <v>180000</v>
      </c>
      <c r="E13">
        <v>180000</v>
      </c>
      <c r="F13">
        <v>2100000</v>
      </c>
      <c r="G13">
        <v>150000</v>
      </c>
      <c r="I13">
        <v>2500</v>
      </c>
      <c r="J13">
        <f t="shared" si="0"/>
        <v>1250</v>
      </c>
      <c r="K13" s="1" t="s">
        <v>1817</v>
      </c>
      <c r="L13" s="24">
        <v>0.01</v>
      </c>
    </row>
    <row r="14" spans="1:12">
      <c r="A14" t="s">
        <v>711</v>
      </c>
      <c r="B14" s="16" t="s">
        <v>851</v>
      </c>
      <c r="C14" s="1" t="s">
        <v>1818</v>
      </c>
      <c r="D14">
        <v>200000</v>
      </c>
      <c r="E14">
        <v>200000</v>
      </c>
      <c r="F14">
        <v>2300000</v>
      </c>
      <c r="G14">
        <v>200000</v>
      </c>
      <c r="I14">
        <v>3000</v>
      </c>
      <c r="J14">
        <f t="shared" si="0"/>
        <v>1500</v>
      </c>
      <c r="K14" s="1" t="s">
        <v>1819</v>
      </c>
      <c r="L14" s="24">
        <v>0.01</v>
      </c>
    </row>
    <row r="15" spans="1:12">
      <c r="A15" t="s">
        <v>712</v>
      </c>
      <c r="B15" s="16" t="s">
        <v>1029</v>
      </c>
      <c r="C15" s="1" t="s">
        <v>1820</v>
      </c>
      <c r="D15">
        <v>240000</v>
      </c>
      <c r="E15">
        <v>220000</v>
      </c>
      <c r="F15">
        <v>2500000</v>
      </c>
      <c r="G15">
        <v>250000</v>
      </c>
      <c r="I15">
        <v>3500</v>
      </c>
      <c r="J15">
        <f t="shared" si="0"/>
        <v>1750</v>
      </c>
      <c r="K15" s="1" t="s">
        <v>1821</v>
      </c>
      <c r="L15" s="121">
        <v>0.015</v>
      </c>
    </row>
    <row r="16" spans="1:12">
      <c r="A16" t="s">
        <v>713</v>
      </c>
      <c r="B16" s="16" t="s">
        <v>1822</v>
      </c>
      <c r="C16" s="1" t="s">
        <v>1823</v>
      </c>
      <c r="D16">
        <v>280000</v>
      </c>
      <c r="E16">
        <v>240000</v>
      </c>
      <c r="F16">
        <v>2700000</v>
      </c>
      <c r="G16">
        <v>300000</v>
      </c>
      <c r="I16">
        <v>4000</v>
      </c>
      <c r="J16">
        <f t="shared" si="0"/>
        <v>2000</v>
      </c>
      <c r="K16" s="1" t="s">
        <v>1824</v>
      </c>
      <c r="L16" s="121">
        <v>0.015</v>
      </c>
    </row>
    <row r="17" spans="1:12">
      <c r="A17" t="s">
        <v>714</v>
      </c>
      <c r="B17" s="16" t="s">
        <v>975</v>
      </c>
      <c r="C17" s="1" t="s">
        <v>1825</v>
      </c>
      <c r="D17">
        <v>320000</v>
      </c>
      <c r="E17">
        <v>260000</v>
      </c>
      <c r="F17">
        <v>2900000</v>
      </c>
      <c r="G17">
        <v>350000</v>
      </c>
      <c r="I17">
        <v>4500</v>
      </c>
      <c r="J17">
        <f t="shared" si="0"/>
        <v>2250</v>
      </c>
      <c r="K17" s="1" t="s">
        <v>1826</v>
      </c>
      <c r="L17" s="121">
        <v>0.015</v>
      </c>
    </row>
    <row r="18" spans="1:12">
      <c r="A18" t="s">
        <v>715</v>
      </c>
      <c r="B18" s="16" t="s">
        <v>1053</v>
      </c>
      <c r="C18" s="1" t="s">
        <v>1827</v>
      </c>
      <c r="D18">
        <v>360000</v>
      </c>
      <c r="E18">
        <v>280000</v>
      </c>
      <c r="F18">
        <v>3100000</v>
      </c>
      <c r="G18">
        <v>400000</v>
      </c>
      <c r="I18">
        <v>5000</v>
      </c>
      <c r="J18">
        <f t="shared" si="0"/>
        <v>2500</v>
      </c>
      <c r="K18" s="1" t="s">
        <v>1828</v>
      </c>
      <c r="L18" s="121">
        <v>0.015</v>
      </c>
    </row>
    <row r="19" spans="1:12">
      <c r="A19" t="s">
        <v>716</v>
      </c>
      <c r="B19" s="16" t="s">
        <v>961</v>
      </c>
      <c r="C19" s="1" t="s">
        <v>1423</v>
      </c>
      <c r="D19">
        <v>400000</v>
      </c>
      <c r="E19">
        <v>300000</v>
      </c>
      <c r="F19">
        <v>3300000</v>
      </c>
      <c r="G19">
        <v>450000</v>
      </c>
      <c r="I19">
        <v>5500</v>
      </c>
      <c r="J19">
        <f t="shared" si="0"/>
        <v>2750</v>
      </c>
      <c r="K19" s="1" t="s">
        <v>1829</v>
      </c>
      <c r="L19" s="121">
        <v>0.015</v>
      </c>
    </row>
    <row r="20" spans="1:12">
      <c r="A20" t="s">
        <v>717</v>
      </c>
      <c r="B20" s="16" t="s">
        <v>1049</v>
      </c>
      <c r="C20" s="1" t="s">
        <v>1830</v>
      </c>
      <c r="D20">
        <v>440000</v>
      </c>
      <c r="E20">
        <v>320000</v>
      </c>
      <c r="F20">
        <v>3500000</v>
      </c>
      <c r="G20">
        <v>500000</v>
      </c>
      <c r="I20">
        <v>6000</v>
      </c>
      <c r="J20">
        <f t="shared" si="0"/>
        <v>3000</v>
      </c>
      <c r="K20" s="1" t="s">
        <v>1831</v>
      </c>
      <c r="L20" s="121">
        <v>0.015</v>
      </c>
    </row>
    <row r="21" spans="1:12">
      <c r="A21" t="s">
        <v>718</v>
      </c>
      <c r="B21" s="16" t="s">
        <v>859</v>
      </c>
      <c r="C21" s="1" t="s">
        <v>1832</v>
      </c>
      <c r="D21">
        <v>480000</v>
      </c>
      <c r="E21">
        <v>340000</v>
      </c>
      <c r="F21">
        <v>3700000</v>
      </c>
      <c r="G21">
        <v>700000</v>
      </c>
      <c r="I21">
        <v>6500</v>
      </c>
      <c r="J21">
        <f t="shared" si="0"/>
        <v>3250</v>
      </c>
      <c r="K21" s="1" t="s">
        <v>1833</v>
      </c>
      <c r="L21" s="121">
        <v>0.015</v>
      </c>
    </row>
    <row r="22" spans="1:12">
      <c r="A22" t="s">
        <v>719</v>
      </c>
      <c r="B22" s="16" t="s">
        <v>1024</v>
      </c>
      <c r="C22" s="1" t="s">
        <v>1293</v>
      </c>
      <c r="D22">
        <v>520000</v>
      </c>
      <c r="E22">
        <v>360000</v>
      </c>
      <c r="F22">
        <v>3900000</v>
      </c>
      <c r="G22">
        <v>900000</v>
      </c>
      <c r="I22">
        <v>7000</v>
      </c>
      <c r="J22">
        <f t="shared" si="0"/>
        <v>3500</v>
      </c>
      <c r="K22" s="1" t="s">
        <v>1834</v>
      </c>
      <c r="L22" s="121">
        <v>0.015</v>
      </c>
    </row>
    <row r="23" spans="1:12">
      <c r="A23" t="s">
        <v>720</v>
      </c>
      <c r="B23" s="16" t="s">
        <v>1044</v>
      </c>
      <c r="C23" s="1" t="s">
        <v>1290</v>
      </c>
      <c r="D23">
        <v>560000</v>
      </c>
      <c r="E23">
        <v>380000</v>
      </c>
      <c r="F23">
        <v>4100000</v>
      </c>
      <c r="G23">
        <v>1100000</v>
      </c>
      <c r="I23">
        <v>7500</v>
      </c>
      <c r="J23">
        <f t="shared" si="0"/>
        <v>3750</v>
      </c>
      <c r="K23" s="1" t="s">
        <v>1835</v>
      </c>
      <c r="L23" s="121">
        <v>0.015</v>
      </c>
    </row>
    <row r="24" spans="1:12">
      <c r="A24" t="s">
        <v>721</v>
      </c>
      <c r="B24" s="16" t="s">
        <v>1836</v>
      </c>
      <c r="C24" s="1" t="s">
        <v>1837</v>
      </c>
      <c r="D24">
        <v>600000</v>
      </c>
      <c r="E24">
        <v>400000</v>
      </c>
      <c r="F24">
        <v>4300000</v>
      </c>
      <c r="G24">
        <v>1300000</v>
      </c>
      <c r="I24">
        <v>8000</v>
      </c>
      <c r="J24">
        <f t="shared" si="0"/>
        <v>4000</v>
      </c>
      <c r="K24" s="1" t="s">
        <v>1838</v>
      </c>
      <c r="L24" s="121">
        <v>0.015</v>
      </c>
    </row>
    <row r="25" spans="1:12">
      <c r="A25" t="s">
        <v>722</v>
      </c>
      <c r="B25" s="16" t="s">
        <v>1034</v>
      </c>
      <c r="C25" s="1" t="s">
        <v>1292</v>
      </c>
      <c r="D25">
        <v>650000</v>
      </c>
      <c r="E25">
        <v>440000</v>
      </c>
      <c r="F25">
        <v>4500000</v>
      </c>
      <c r="G25">
        <v>1500000</v>
      </c>
      <c r="I25">
        <v>8500</v>
      </c>
      <c r="J25">
        <f t="shared" si="0"/>
        <v>4250</v>
      </c>
      <c r="K25" s="1" t="s">
        <v>1839</v>
      </c>
      <c r="L25" s="24">
        <v>0.02</v>
      </c>
    </row>
    <row r="26" spans="1:12">
      <c r="A26" t="s">
        <v>723</v>
      </c>
      <c r="B26" s="16" t="s">
        <v>1039</v>
      </c>
      <c r="C26" s="1" t="s">
        <v>853</v>
      </c>
      <c r="D26">
        <v>700000</v>
      </c>
      <c r="E26">
        <v>480000</v>
      </c>
      <c r="F26">
        <v>4700000</v>
      </c>
      <c r="G26">
        <v>1700000</v>
      </c>
      <c r="I26">
        <v>9000</v>
      </c>
      <c r="J26">
        <f t="shared" si="0"/>
        <v>4500</v>
      </c>
      <c r="K26" s="1" t="s">
        <v>1840</v>
      </c>
      <c r="L26" s="24">
        <v>0.02</v>
      </c>
    </row>
    <row r="27" spans="1:12">
      <c r="A27" t="s">
        <v>724</v>
      </c>
      <c r="B27" s="16" t="s">
        <v>955</v>
      </c>
      <c r="C27" s="1" t="s">
        <v>1294</v>
      </c>
      <c r="D27">
        <v>750000</v>
      </c>
      <c r="E27">
        <v>520000</v>
      </c>
      <c r="F27">
        <v>4900000</v>
      </c>
      <c r="G27">
        <v>1900000</v>
      </c>
      <c r="I27">
        <v>10000</v>
      </c>
      <c r="J27">
        <f t="shared" si="0"/>
        <v>5000</v>
      </c>
      <c r="K27" s="1" t="s">
        <v>1841</v>
      </c>
      <c r="L27" s="24">
        <v>0.02</v>
      </c>
    </row>
    <row r="28" spans="1:12">
      <c r="A28" t="s">
        <v>725</v>
      </c>
      <c r="B28" s="16" t="s">
        <v>1842</v>
      </c>
      <c r="C28" s="1" t="s">
        <v>1843</v>
      </c>
      <c r="D28">
        <v>800000</v>
      </c>
      <c r="E28">
        <v>560000</v>
      </c>
      <c r="F28">
        <v>5100000</v>
      </c>
      <c r="G28">
        <v>2100000</v>
      </c>
      <c r="I28">
        <v>11000</v>
      </c>
      <c r="J28">
        <f t="shared" si="0"/>
        <v>5500</v>
      </c>
      <c r="K28" s="1" t="s">
        <v>1844</v>
      </c>
      <c r="L28" s="24">
        <v>0.02</v>
      </c>
    </row>
    <row r="29" spans="1:12">
      <c r="A29" t="s">
        <v>726</v>
      </c>
      <c r="B29" s="16" t="s">
        <v>1845</v>
      </c>
      <c r="C29" s="1" t="s">
        <v>1846</v>
      </c>
      <c r="D29">
        <v>850000</v>
      </c>
      <c r="E29">
        <v>600000</v>
      </c>
      <c r="F29">
        <v>5300000</v>
      </c>
      <c r="G29">
        <v>2300000</v>
      </c>
      <c r="I29">
        <v>12000</v>
      </c>
      <c r="J29">
        <f t="shared" si="0"/>
        <v>6000</v>
      </c>
      <c r="K29" s="1" t="s">
        <v>1847</v>
      </c>
      <c r="L29" s="24">
        <v>0.02</v>
      </c>
    </row>
    <row r="30" spans="1:12">
      <c r="A30" t="s">
        <v>727</v>
      </c>
      <c r="B30" s="16" t="s">
        <v>1848</v>
      </c>
      <c r="C30" s="1" t="s">
        <v>1849</v>
      </c>
      <c r="D30">
        <v>900000</v>
      </c>
      <c r="E30">
        <v>640000</v>
      </c>
      <c r="F30">
        <v>5500000</v>
      </c>
      <c r="G30">
        <v>3000000</v>
      </c>
      <c r="I30">
        <v>13000</v>
      </c>
      <c r="J30">
        <f t="shared" si="0"/>
        <v>6500</v>
      </c>
      <c r="K30" s="1" t="s">
        <v>1850</v>
      </c>
      <c r="L30" s="24">
        <v>0.02</v>
      </c>
    </row>
    <row r="31" spans="1:12">
      <c r="A31" t="s">
        <v>728</v>
      </c>
      <c r="B31" s="16" t="s">
        <v>1009</v>
      </c>
      <c r="C31" s="1" t="s">
        <v>1255</v>
      </c>
      <c r="D31">
        <v>950000</v>
      </c>
      <c r="E31">
        <v>680000</v>
      </c>
      <c r="F31">
        <v>5700000</v>
      </c>
      <c r="G31">
        <v>3500000</v>
      </c>
      <c r="I31">
        <v>14000</v>
      </c>
      <c r="J31">
        <f t="shared" si="0"/>
        <v>7000</v>
      </c>
      <c r="K31" s="1" t="s">
        <v>1851</v>
      </c>
      <c r="L31" s="24">
        <v>0.02</v>
      </c>
    </row>
    <row r="32" spans="1:12">
      <c r="A32" t="s">
        <v>729</v>
      </c>
      <c r="B32" s="16" t="s">
        <v>1014</v>
      </c>
      <c r="C32" s="1" t="s">
        <v>1852</v>
      </c>
      <c r="D32">
        <v>1000000</v>
      </c>
      <c r="E32">
        <v>720000</v>
      </c>
      <c r="F32">
        <v>5900000</v>
      </c>
      <c r="G32">
        <v>4000000</v>
      </c>
      <c r="I32">
        <v>15000</v>
      </c>
      <c r="J32">
        <f t="shared" si="0"/>
        <v>7500</v>
      </c>
      <c r="K32" s="1" t="s">
        <v>1853</v>
      </c>
      <c r="L32" s="24">
        <v>0.02</v>
      </c>
    </row>
    <row r="33" spans="1:12">
      <c r="A33" t="s">
        <v>730</v>
      </c>
      <c r="B33" s="16" t="s">
        <v>965</v>
      </c>
      <c r="C33" s="1" t="s">
        <v>1854</v>
      </c>
      <c r="D33">
        <v>1050000</v>
      </c>
      <c r="E33">
        <v>760000</v>
      </c>
      <c r="F33">
        <v>6100000</v>
      </c>
      <c r="G33">
        <v>4500000</v>
      </c>
      <c r="I33">
        <v>16000</v>
      </c>
      <c r="J33">
        <f t="shared" si="0"/>
        <v>8000</v>
      </c>
      <c r="K33" s="1" t="s">
        <v>1855</v>
      </c>
      <c r="L33" s="24">
        <v>0.02</v>
      </c>
    </row>
    <row r="34" spans="1:12">
      <c r="A34" t="s">
        <v>731</v>
      </c>
      <c r="B34" s="16" t="s">
        <v>1019</v>
      </c>
      <c r="C34" s="1" t="s">
        <v>1297</v>
      </c>
      <c r="D34">
        <v>1100000</v>
      </c>
      <c r="E34">
        <v>800000</v>
      </c>
      <c r="F34">
        <v>6300000</v>
      </c>
      <c r="G34">
        <v>5000000</v>
      </c>
      <c r="I34">
        <v>17000</v>
      </c>
      <c r="J34">
        <f t="shared" si="0"/>
        <v>8500</v>
      </c>
      <c r="K34" s="1" t="s">
        <v>1856</v>
      </c>
      <c r="L34" s="24">
        <v>0.02</v>
      </c>
    </row>
    <row r="39" spans="16:16">
      <c r="P39" s="1"/>
    </row>
  </sheetData>
  <pageMargins left="0.699305555555556" right="0.699305555555556" top="0.75" bottom="0.75" header="0.3" footer="0.3"/>
  <pageSetup paperSize="9" orientation="portrait"/>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H103"/>
  <sheetViews>
    <sheetView workbookViewId="0">
      <selection activeCell="K19" sqref="K19"/>
    </sheetView>
  </sheetViews>
  <sheetFormatPr defaultColWidth="9" defaultRowHeight="14.25" outlineLevelCol="7"/>
  <cols>
    <col min="2" max="4" width="13" customWidth="1"/>
    <col min="6" max="6" width="15.125" customWidth="1"/>
    <col min="12" max="12" width="10.5" customWidth="1"/>
  </cols>
  <sheetData>
    <row r="1" spans="6:6">
      <c r="F1" s="1" t="s">
        <v>692</v>
      </c>
    </row>
    <row r="2" spans="1:6">
      <c r="A2" s="1" t="s">
        <v>1857</v>
      </c>
      <c r="B2" s="1" t="s">
        <v>1858</v>
      </c>
      <c r="C2" s="1" t="s">
        <v>1859</v>
      </c>
      <c r="D2" s="1" t="s">
        <v>1860</v>
      </c>
      <c r="E2" s="1" t="s">
        <v>1861</v>
      </c>
      <c r="F2" s="1" t="s">
        <v>688</v>
      </c>
    </row>
    <row r="3" spans="1:6">
      <c r="A3" s="1"/>
      <c r="B3" s="1"/>
      <c r="C3" s="1"/>
      <c r="D3" s="1"/>
      <c r="E3" s="1"/>
      <c r="F3" s="1" t="s">
        <v>1862</v>
      </c>
    </row>
    <row r="4" spans="1:6">
      <c r="A4" t="s">
        <v>702</v>
      </c>
      <c r="B4">
        <v>0</v>
      </c>
      <c r="C4">
        <v>0</v>
      </c>
      <c r="E4">
        <v>0</v>
      </c>
      <c r="F4">
        <v>0</v>
      </c>
    </row>
    <row r="5" spans="1:8">
      <c r="A5" t="s">
        <v>703</v>
      </c>
      <c r="B5">
        <v>100</v>
      </c>
      <c r="C5">
        <v>20</v>
      </c>
      <c r="E5">
        <v>0</v>
      </c>
      <c r="F5">
        <v>0</v>
      </c>
      <c r="H5" s="1" t="s">
        <v>1863</v>
      </c>
    </row>
    <row r="6" spans="1:6">
      <c r="A6" t="s">
        <v>704</v>
      </c>
      <c r="B6">
        <v>200</v>
      </c>
      <c r="C6">
        <v>40</v>
      </c>
      <c r="E6">
        <v>0</v>
      </c>
      <c r="F6">
        <v>0</v>
      </c>
    </row>
    <row r="7" spans="1:6">
      <c r="A7" t="s">
        <v>705</v>
      </c>
      <c r="B7">
        <v>300</v>
      </c>
      <c r="C7">
        <v>60</v>
      </c>
      <c r="E7">
        <v>0</v>
      </c>
      <c r="F7">
        <v>0</v>
      </c>
    </row>
    <row r="8" spans="1:8">
      <c r="A8" t="s">
        <v>706</v>
      </c>
      <c r="B8">
        <v>400</v>
      </c>
      <c r="C8">
        <v>80</v>
      </c>
      <c r="E8">
        <v>0</v>
      </c>
      <c r="F8">
        <v>0</v>
      </c>
      <c r="H8" s="1" t="s">
        <v>1864</v>
      </c>
    </row>
    <row r="9" spans="1:6">
      <c r="A9" t="s">
        <v>707</v>
      </c>
      <c r="B9">
        <v>500</v>
      </c>
      <c r="C9">
        <v>100</v>
      </c>
      <c r="E9">
        <v>0</v>
      </c>
      <c r="F9">
        <v>0</v>
      </c>
    </row>
    <row r="10" spans="1:6">
      <c r="A10" t="s">
        <v>708</v>
      </c>
      <c r="B10">
        <v>600</v>
      </c>
      <c r="C10">
        <v>120</v>
      </c>
      <c r="E10">
        <v>0</v>
      </c>
      <c r="F10">
        <v>0</v>
      </c>
    </row>
    <row r="11" spans="1:8">
      <c r="A11" t="s">
        <v>709</v>
      </c>
      <c r="B11">
        <v>700</v>
      </c>
      <c r="C11">
        <v>140</v>
      </c>
      <c r="E11">
        <v>0</v>
      </c>
      <c r="F11">
        <v>0</v>
      </c>
      <c r="H11" t="s">
        <v>1865</v>
      </c>
    </row>
    <row r="12" spans="1:6">
      <c r="A12" t="s">
        <v>710</v>
      </c>
      <c r="B12">
        <v>800</v>
      </c>
      <c r="C12">
        <v>160</v>
      </c>
      <c r="E12">
        <v>0</v>
      </c>
      <c r="F12">
        <v>0</v>
      </c>
    </row>
    <row r="13" spans="1:8">
      <c r="A13" t="s">
        <v>711</v>
      </c>
      <c r="B13">
        <v>900</v>
      </c>
      <c r="C13">
        <v>180</v>
      </c>
      <c r="E13">
        <v>0</v>
      </c>
      <c r="F13">
        <v>0</v>
      </c>
      <c r="H13" s="1" t="s">
        <v>1866</v>
      </c>
    </row>
    <row r="14" spans="1:6">
      <c r="A14" t="s">
        <v>712</v>
      </c>
      <c r="B14">
        <v>1000</v>
      </c>
      <c r="C14">
        <v>200</v>
      </c>
      <c r="E14">
        <v>0</v>
      </c>
      <c r="F14">
        <v>0</v>
      </c>
    </row>
    <row r="15" spans="1:6">
      <c r="A15" t="s">
        <v>713</v>
      </c>
      <c r="B15">
        <v>1100</v>
      </c>
      <c r="C15">
        <v>220</v>
      </c>
      <c r="E15">
        <v>0</v>
      </c>
      <c r="F15">
        <v>0</v>
      </c>
    </row>
    <row r="16" spans="1:6">
      <c r="A16" t="s">
        <v>714</v>
      </c>
      <c r="B16">
        <v>1200</v>
      </c>
      <c r="C16">
        <v>240</v>
      </c>
      <c r="E16">
        <v>0</v>
      </c>
      <c r="F16">
        <v>0</v>
      </c>
    </row>
    <row r="17" spans="1:6">
      <c r="A17" t="s">
        <v>715</v>
      </c>
      <c r="B17">
        <v>1300</v>
      </c>
      <c r="C17">
        <v>260</v>
      </c>
      <c r="E17">
        <v>0</v>
      </c>
      <c r="F17">
        <v>0</v>
      </c>
    </row>
    <row r="18" spans="1:6">
      <c r="A18" t="s">
        <v>716</v>
      </c>
      <c r="B18">
        <v>1400</v>
      </c>
      <c r="C18">
        <v>280</v>
      </c>
      <c r="E18">
        <v>0</v>
      </c>
      <c r="F18">
        <v>0</v>
      </c>
    </row>
    <row r="19" spans="1:6">
      <c r="A19" t="s">
        <v>717</v>
      </c>
      <c r="B19">
        <v>1500</v>
      </c>
      <c r="C19">
        <v>300</v>
      </c>
      <c r="E19">
        <v>0</v>
      </c>
      <c r="F19">
        <v>0</v>
      </c>
    </row>
    <row r="20" spans="1:6">
      <c r="A20" t="s">
        <v>718</v>
      </c>
      <c r="B20">
        <v>1600</v>
      </c>
      <c r="C20">
        <v>320</v>
      </c>
      <c r="E20">
        <v>0</v>
      </c>
      <c r="F20">
        <v>0</v>
      </c>
    </row>
    <row r="21" spans="1:6">
      <c r="A21" t="s">
        <v>719</v>
      </c>
      <c r="B21">
        <v>1700</v>
      </c>
      <c r="C21">
        <v>340</v>
      </c>
      <c r="E21">
        <v>0</v>
      </c>
      <c r="F21">
        <v>0</v>
      </c>
    </row>
    <row r="22" spans="1:6">
      <c r="A22" t="s">
        <v>720</v>
      </c>
      <c r="B22">
        <v>1800</v>
      </c>
      <c r="C22">
        <v>360</v>
      </c>
      <c r="E22">
        <v>0</v>
      </c>
      <c r="F22">
        <v>0</v>
      </c>
    </row>
    <row r="23" spans="1:6">
      <c r="A23" t="s">
        <v>721</v>
      </c>
      <c r="B23">
        <v>1900</v>
      </c>
      <c r="C23">
        <v>380</v>
      </c>
      <c r="E23">
        <v>0</v>
      </c>
      <c r="F23">
        <v>0</v>
      </c>
    </row>
    <row r="24" spans="1:6">
      <c r="A24" t="s">
        <v>722</v>
      </c>
      <c r="B24">
        <v>2000</v>
      </c>
      <c r="C24">
        <v>420</v>
      </c>
      <c r="E24">
        <v>0</v>
      </c>
      <c r="F24">
        <v>0</v>
      </c>
    </row>
    <row r="25" spans="1:6">
      <c r="A25" t="s">
        <v>723</v>
      </c>
      <c r="B25">
        <v>2500</v>
      </c>
      <c r="C25">
        <v>460</v>
      </c>
      <c r="E25">
        <v>0</v>
      </c>
      <c r="F25">
        <v>0</v>
      </c>
    </row>
    <row r="26" spans="1:6">
      <c r="A26" t="s">
        <v>724</v>
      </c>
      <c r="B26">
        <v>3000</v>
      </c>
      <c r="C26">
        <v>500</v>
      </c>
      <c r="E26">
        <v>0</v>
      </c>
      <c r="F26">
        <v>0</v>
      </c>
    </row>
    <row r="27" spans="1:6">
      <c r="A27" t="s">
        <v>725</v>
      </c>
      <c r="B27">
        <v>3500</v>
      </c>
      <c r="C27">
        <v>540</v>
      </c>
      <c r="E27">
        <v>0</v>
      </c>
      <c r="F27">
        <v>0</v>
      </c>
    </row>
    <row r="28" spans="1:6">
      <c r="A28" t="s">
        <v>726</v>
      </c>
      <c r="B28">
        <v>4000</v>
      </c>
      <c r="C28">
        <v>580</v>
      </c>
      <c r="E28">
        <v>0</v>
      </c>
      <c r="F28">
        <v>0</v>
      </c>
    </row>
    <row r="29" spans="1:6">
      <c r="A29" t="s">
        <v>727</v>
      </c>
      <c r="B29">
        <v>4500</v>
      </c>
      <c r="C29">
        <v>620</v>
      </c>
      <c r="E29">
        <v>0</v>
      </c>
      <c r="F29">
        <v>0</v>
      </c>
    </row>
    <row r="30" spans="1:6">
      <c r="A30" t="s">
        <v>728</v>
      </c>
      <c r="B30">
        <v>5000</v>
      </c>
      <c r="C30">
        <v>660</v>
      </c>
      <c r="E30">
        <v>0</v>
      </c>
      <c r="F30">
        <v>0</v>
      </c>
    </row>
    <row r="31" spans="1:6">
      <c r="A31" t="s">
        <v>729</v>
      </c>
      <c r="B31">
        <v>5500</v>
      </c>
      <c r="C31">
        <v>700</v>
      </c>
      <c r="E31">
        <v>0</v>
      </c>
      <c r="F31">
        <v>0</v>
      </c>
    </row>
    <row r="32" spans="1:6">
      <c r="A32" t="s">
        <v>730</v>
      </c>
      <c r="B32">
        <v>6000</v>
      </c>
      <c r="C32">
        <v>740</v>
      </c>
      <c r="E32">
        <v>0</v>
      </c>
      <c r="F32">
        <v>0</v>
      </c>
    </row>
    <row r="33" spans="1:6">
      <c r="A33" t="s">
        <v>731</v>
      </c>
      <c r="B33">
        <v>6500</v>
      </c>
      <c r="C33">
        <v>780</v>
      </c>
      <c r="E33">
        <v>0</v>
      </c>
      <c r="F33">
        <v>0</v>
      </c>
    </row>
    <row r="34" spans="1:6">
      <c r="A34" t="s">
        <v>732</v>
      </c>
      <c r="B34">
        <v>8000</v>
      </c>
      <c r="C34">
        <v>850</v>
      </c>
      <c r="E34">
        <v>1</v>
      </c>
      <c r="F34">
        <v>1</v>
      </c>
    </row>
    <row r="35" spans="1:6">
      <c r="A35" t="s">
        <v>733</v>
      </c>
      <c r="B35">
        <v>9500</v>
      </c>
      <c r="C35">
        <v>920</v>
      </c>
      <c r="E35">
        <v>1</v>
      </c>
      <c r="F35">
        <v>1</v>
      </c>
    </row>
    <row r="36" spans="1:6">
      <c r="A36" t="s">
        <v>734</v>
      </c>
      <c r="B36">
        <v>11000</v>
      </c>
      <c r="C36">
        <v>990</v>
      </c>
      <c r="E36">
        <v>1</v>
      </c>
      <c r="F36">
        <v>1</v>
      </c>
    </row>
    <row r="37" spans="1:6">
      <c r="A37" t="s">
        <v>735</v>
      </c>
      <c r="B37">
        <v>12500</v>
      </c>
      <c r="C37">
        <v>1060</v>
      </c>
      <c r="E37">
        <v>1</v>
      </c>
      <c r="F37">
        <v>1</v>
      </c>
    </row>
    <row r="38" spans="1:6">
      <c r="A38" t="s">
        <v>736</v>
      </c>
      <c r="B38">
        <v>14000</v>
      </c>
      <c r="C38">
        <v>1130</v>
      </c>
      <c r="E38">
        <v>1</v>
      </c>
      <c r="F38">
        <v>1</v>
      </c>
    </row>
    <row r="39" spans="1:6">
      <c r="A39" t="s">
        <v>737</v>
      </c>
      <c r="B39">
        <v>15500</v>
      </c>
      <c r="C39">
        <v>1200</v>
      </c>
      <c r="E39">
        <v>1</v>
      </c>
      <c r="F39">
        <v>1</v>
      </c>
    </row>
    <row r="40" spans="1:6">
      <c r="A40" t="s">
        <v>738</v>
      </c>
      <c r="B40">
        <v>17000</v>
      </c>
      <c r="C40">
        <v>1270</v>
      </c>
      <c r="E40">
        <v>1</v>
      </c>
      <c r="F40">
        <v>1</v>
      </c>
    </row>
    <row r="41" spans="1:6">
      <c r="A41" t="s">
        <v>739</v>
      </c>
      <c r="B41">
        <v>18500</v>
      </c>
      <c r="C41">
        <v>1340</v>
      </c>
      <c r="E41">
        <v>1</v>
      </c>
      <c r="F41">
        <v>1</v>
      </c>
    </row>
    <row r="42" spans="1:6">
      <c r="A42" t="s">
        <v>740</v>
      </c>
      <c r="B42">
        <v>20000</v>
      </c>
      <c r="C42">
        <v>1410</v>
      </c>
      <c r="E42">
        <v>1</v>
      </c>
      <c r="F42">
        <v>1</v>
      </c>
    </row>
    <row r="43" spans="1:6">
      <c r="A43" t="s">
        <v>741</v>
      </c>
      <c r="B43">
        <v>50000</v>
      </c>
      <c r="C43">
        <v>10000</v>
      </c>
      <c r="E43">
        <v>1</v>
      </c>
      <c r="F43">
        <v>1</v>
      </c>
    </row>
    <row r="44" spans="1:6">
      <c r="A44" t="s">
        <v>742</v>
      </c>
      <c r="B44">
        <v>50000</v>
      </c>
      <c r="C44">
        <v>10000</v>
      </c>
      <c r="E44">
        <v>2</v>
      </c>
      <c r="F44">
        <v>2</v>
      </c>
    </row>
    <row r="45" spans="1:6">
      <c r="A45" t="s">
        <v>743</v>
      </c>
      <c r="B45">
        <v>50000</v>
      </c>
      <c r="C45">
        <v>10000</v>
      </c>
      <c r="E45">
        <v>2</v>
      </c>
      <c r="F45">
        <v>2</v>
      </c>
    </row>
    <row r="46" spans="1:6">
      <c r="A46" t="s">
        <v>744</v>
      </c>
      <c r="B46">
        <v>50000</v>
      </c>
      <c r="C46">
        <v>10000</v>
      </c>
      <c r="E46">
        <v>2</v>
      </c>
      <c r="F46">
        <v>2</v>
      </c>
    </row>
    <row r="47" spans="1:6">
      <c r="A47" t="s">
        <v>745</v>
      </c>
      <c r="B47">
        <v>50000</v>
      </c>
      <c r="C47">
        <v>10000</v>
      </c>
      <c r="E47">
        <v>2</v>
      </c>
      <c r="F47">
        <v>2</v>
      </c>
    </row>
    <row r="48" spans="1:6">
      <c r="A48" t="s">
        <v>746</v>
      </c>
      <c r="B48">
        <v>50000</v>
      </c>
      <c r="C48">
        <v>10000</v>
      </c>
      <c r="E48">
        <v>2</v>
      </c>
      <c r="F48">
        <v>2</v>
      </c>
    </row>
    <row r="49" spans="1:6">
      <c r="A49" t="s">
        <v>747</v>
      </c>
      <c r="B49">
        <v>50000</v>
      </c>
      <c r="C49">
        <v>10000</v>
      </c>
      <c r="E49">
        <v>2</v>
      </c>
      <c r="F49">
        <v>2</v>
      </c>
    </row>
    <row r="50" spans="1:6">
      <c r="A50" t="s">
        <v>748</v>
      </c>
      <c r="B50">
        <v>50000</v>
      </c>
      <c r="C50">
        <v>10000</v>
      </c>
      <c r="E50">
        <v>2</v>
      </c>
      <c r="F50">
        <v>2</v>
      </c>
    </row>
    <row r="51" spans="1:6">
      <c r="A51" t="s">
        <v>749</v>
      </c>
      <c r="B51">
        <v>50000</v>
      </c>
      <c r="C51">
        <v>10000</v>
      </c>
      <c r="E51">
        <v>2</v>
      </c>
      <c r="F51">
        <v>2</v>
      </c>
    </row>
    <row r="52" spans="1:6">
      <c r="A52" t="s">
        <v>750</v>
      </c>
      <c r="B52">
        <v>50000</v>
      </c>
      <c r="C52">
        <v>10000</v>
      </c>
      <c r="E52">
        <v>2</v>
      </c>
      <c r="F52">
        <v>2</v>
      </c>
    </row>
    <row r="53" spans="1:6">
      <c r="A53" t="s">
        <v>751</v>
      </c>
      <c r="B53">
        <v>100000</v>
      </c>
      <c r="C53">
        <v>20000</v>
      </c>
      <c r="E53">
        <v>2</v>
      </c>
      <c r="F53">
        <v>2</v>
      </c>
    </row>
    <row r="54" spans="1:6">
      <c r="A54" t="s">
        <v>1867</v>
      </c>
      <c r="B54">
        <v>100000</v>
      </c>
      <c r="C54">
        <v>20000</v>
      </c>
      <c r="E54">
        <v>5</v>
      </c>
      <c r="F54">
        <v>5</v>
      </c>
    </row>
    <row r="55" spans="1:6">
      <c r="A55" t="s">
        <v>753</v>
      </c>
      <c r="B55">
        <v>100000</v>
      </c>
      <c r="C55">
        <v>20000</v>
      </c>
      <c r="E55">
        <v>5</v>
      </c>
      <c r="F55">
        <v>5</v>
      </c>
    </row>
    <row r="56" spans="1:6">
      <c r="A56" t="s">
        <v>754</v>
      </c>
      <c r="B56">
        <v>100000</v>
      </c>
      <c r="C56">
        <v>20000</v>
      </c>
      <c r="E56">
        <v>5</v>
      </c>
      <c r="F56">
        <v>5</v>
      </c>
    </row>
    <row r="57" spans="1:6">
      <c r="A57" t="s">
        <v>755</v>
      </c>
      <c r="B57">
        <v>100000</v>
      </c>
      <c r="C57">
        <v>20000</v>
      </c>
      <c r="E57">
        <v>5</v>
      </c>
      <c r="F57">
        <v>5</v>
      </c>
    </row>
    <row r="58" spans="1:6">
      <c r="A58" t="s">
        <v>756</v>
      </c>
      <c r="B58">
        <v>100000</v>
      </c>
      <c r="C58">
        <v>20000</v>
      </c>
      <c r="E58">
        <v>5</v>
      </c>
      <c r="F58">
        <v>5</v>
      </c>
    </row>
    <row r="59" spans="1:6">
      <c r="A59" t="s">
        <v>757</v>
      </c>
      <c r="B59">
        <v>150000</v>
      </c>
      <c r="C59">
        <v>30000</v>
      </c>
      <c r="E59">
        <v>5</v>
      </c>
      <c r="F59">
        <v>5</v>
      </c>
    </row>
    <row r="60" spans="1:6">
      <c r="A60" t="s">
        <v>758</v>
      </c>
      <c r="B60">
        <v>150000</v>
      </c>
      <c r="C60">
        <v>30000</v>
      </c>
      <c r="E60">
        <v>5</v>
      </c>
      <c r="F60">
        <v>5</v>
      </c>
    </row>
    <row r="61" spans="1:6">
      <c r="A61" t="s">
        <v>759</v>
      </c>
      <c r="B61">
        <v>150000</v>
      </c>
      <c r="C61">
        <v>30000</v>
      </c>
      <c r="E61">
        <v>5</v>
      </c>
      <c r="F61">
        <v>5</v>
      </c>
    </row>
    <row r="62" spans="1:6">
      <c r="A62" t="s">
        <v>760</v>
      </c>
      <c r="B62">
        <v>150000</v>
      </c>
      <c r="C62">
        <v>30000</v>
      </c>
      <c r="E62">
        <v>5</v>
      </c>
      <c r="F62">
        <v>5</v>
      </c>
    </row>
    <row r="63" spans="1:6">
      <c r="A63" t="s">
        <v>761</v>
      </c>
      <c r="B63">
        <v>150000</v>
      </c>
      <c r="C63">
        <v>30000</v>
      </c>
      <c r="E63">
        <v>5</v>
      </c>
      <c r="F63">
        <v>5</v>
      </c>
    </row>
    <row r="64" spans="1:6">
      <c r="A64" t="s">
        <v>762</v>
      </c>
      <c r="B64">
        <v>200000</v>
      </c>
      <c r="C64">
        <v>40000</v>
      </c>
      <c r="E64">
        <v>6</v>
      </c>
      <c r="F64">
        <v>6</v>
      </c>
    </row>
    <row r="65" spans="1:6">
      <c r="A65" t="s">
        <v>763</v>
      </c>
      <c r="B65">
        <v>200000</v>
      </c>
      <c r="C65">
        <v>40000</v>
      </c>
      <c r="E65">
        <v>6</v>
      </c>
      <c r="F65">
        <v>6</v>
      </c>
    </row>
    <row r="66" spans="1:6">
      <c r="A66" t="s">
        <v>764</v>
      </c>
      <c r="B66">
        <v>200000</v>
      </c>
      <c r="C66">
        <v>40000</v>
      </c>
      <c r="E66">
        <v>6</v>
      </c>
      <c r="F66">
        <v>6</v>
      </c>
    </row>
    <row r="67" spans="1:6">
      <c r="A67" t="s">
        <v>765</v>
      </c>
      <c r="B67">
        <v>200000</v>
      </c>
      <c r="C67">
        <v>40000</v>
      </c>
      <c r="E67">
        <v>6</v>
      </c>
      <c r="F67">
        <v>6</v>
      </c>
    </row>
    <row r="68" spans="1:6">
      <c r="A68" t="s">
        <v>766</v>
      </c>
      <c r="B68">
        <v>200000</v>
      </c>
      <c r="C68">
        <v>40000</v>
      </c>
      <c r="E68">
        <v>6</v>
      </c>
      <c r="F68">
        <v>6</v>
      </c>
    </row>
    <row r="69" spans="1:6">
      <c r="A69" t="s">
        <v>767</v>
      </c>
      <c r="B69">
        <v>250000</v>
      </c>
      <c r="C69">
        <v>50000</v>
      </c>
      <c r="E69">
        <v>6</v>
      </c>
      <c r="F69">
        <v>6</v>
      </c>
    </row>
    <row r="70" spans="1:6">
      <c r="A70" t="s">
        <v>768</v>
      </c>
      <c r="B70">
        <v>250000</v>
      </c>
      <c r="C70">
        <v>50000</v>
      </c>
      <c r="E70">
        <v>6</v>
      </c>
      <c r="F70">
        <v>6</v>
      </c>
    </row>
    <row r="71" spans="1:6">
      <c r="A71" t="s">
        <v>769</v>
      </c>
      <c r="B71">
        <v>250000</v>
      </c>
      <c r="C71">
        <v>50000</v>
      </c>
      <c r="E71">
        <v>6</v>
      </c>
      <c r="F71">
        <v>6</v>
      </c>
    </row>
    <row r="72" spans="1:6">
      <c r="A72" t="s">
        <v>770</v>
      </c>
      <c r="B72">
        <v>250000</v>
      </c>
      <c r="C72">
        <v>50000</v>
      </c>
      <c r="E72">
        <v>6</v>
      </c>
      <c r="F72">
        <v>6</v>
      </c>
    </row>
    <row r="73" spans="1:6">
      <c r="A73" t="s">
        <v>771</v>
      </c>
      <c r="B73">
        <v>250000</v>
      </c>
      <c r="C73">
        <v>50000</v>
      </c>
      <c r="E73">
        <v>6</v>
      </c>
      <c r="F73">
        <v>6</v>
      </c>
    </row>
    <row r="74" spans="1:6">
      <c r="A74" t="s">
        <v>772</v>
      </c>
      <c r="B74">
        <v>400000</v>
      </c>
      <c r="C74">
        <v>80000</v>
      </c>
      <c r="E74">
        <v>8</v>
      </c>
      <c r="F74">
        <v>8</v>
      </c>
    </row>
    <row r="75" spans="1:6">
      <c r="A75" t="s">
        <v>773</v>
      </c>
      <c r="B75">
        <v>400000</v>
      </c>
      <c r="C75">
        <v>80000</v>
      </c>
      <c r="E75">
        <v>8</v>
      </c>
      <c r="F75">
        <v>8</v>
      </c>
    </row>
    <row r="76" spans="1:6">
      <c r="A76" t="s">
        <v>774</v>
      </c>
      <c r="B76">
        <v>400000</v>
      </c>
      <c r="C76">
        <v>80000</v>
      </c>
      <c r="E76">
        <v>8</v>
      </c>
      <c r="F76">
        <v>8</v>
      </c>
    </row>
    <row r="77" spans="1:6">
      <c r="A77" t="s">
        <v>775</v>
      </c>
      <c r="B77">
        <v>400000</v>
      </c>
      <c r="C77">
        <v>80000</v>
      </c>
      <c r="E77">
        <v>8</v>
      </c>
      <c r="F77">
        <v>8</v>
      </c>
    </row>
    <row r="78" spans="1:6">
      <c r="A78" t="s">
        <v>776</v>
      </c>
      <c r="B78">
        <v>400000</v>
      </c>
      <c r="C78">
        <v>80000</v>
      </c>
      <c r="E78">
        <v>8</v>
      </c>
      <c r="F78">
        <v>8</v>
      </c>
    </row>
    <row r="79" spans="1:6">
      <c r="A79" t="s">
        <v>777</v>
      </c>
      <c r="B79">
        <v>750000</v>
      </c>
      <c r="C79">
        <v>150000</v>
      </c>
      <c r="E79">
        <v>15</v>
      </c>
      <c r="F79">
        <v>10</v>
      </c>
    </row>
    <row r="80" spans="1:6">
      <c r="A80" t="s">
        <v>778</v>
      </c>
      <c r="B80">
        <v>750000</v>
      </c>
      <c r="C80">
        <v>150000</v>
      </c>
      <c r="E80">
        <v>15</v>
      </c>
      <c r="F80">
        <v>10</v>
      </c>
    </row>
    <row r="81" spans="1:6">
      <c r="A81" t="s">
        <v>779</v>
      </c>
      <c r="B81">
        <v>750000</v>
      </c>
      <c r="C81">
        <v>150000</v>
      </c>
      <c r="E81">
        <v>15</v>
      </c>
      <c r="F81">
        <v>10</v>
      </c>
    </row>
    <row r="82" spans="1:6">
      <c r="A82" t="s">
        <v>780</v>
      </c>
      <c r="B82">
        <v>750000</v>
      </c>
      <c r="C82">
        <v>150000</v>
      </c>
      <c r="E82">
        <v>15</v>
      </c>
      <c r="F82">
        <v>10</v>
      </c>
    </row>
    <row r="83" spans="1:6">
      <c r="A83" t="s">
        <v>781</v>
      </c>
      <c r="B83">
        <v>750000</v>
      </c>
      <c r="C83">
        <v>150000</v>
      </c>
      <c r="E83">
        <v>15</v>
      </c>
      <c r="F83">
        <v>10</v>
      </c>
    </row>
    <row r="84" spans="1:6">
      <c r="A84" t="s">
        <v>782</v>
      </c>
      <c r="B84">
        <v>1500000</v>
      </c>
      <c r="C84">
        <v>300000</v>
      </c>
      <c r="E84">
        <v>30</v>
      </c>
      <c r="F84">
        <v>15</v>
      </c>
    </row>
    <row r="85" spans="1:6">
      <c r="A85" t="s">
        <v>783</v>
      </c>
      <c r="B85">
        <v>1500000</v>
      </c>
      <c r="C85">
        <v>300000</v>
      </c>
      <c r="E85">
        <v>30</v>
      </c>
      <c r="F85">
        <v>15</v>
      </c>
    </row>
    <row r="86" spans="1:6">
      <c r="A86" t="s">
        <v>784</v>
      </c>
      <c r="B86">
        <v>1500000</v>
      </c>
      <c r="C86">
        <v>300000</v>
      </c>
      <c r="E86">
        <v>30</v>
      </c>
      <c r="F86">
        <v>15</v>
      </c>
    </row>
    <row r="87" spans="1:6">
      <c r="A87" t="s">
        <v>785</v>
      </c>
      <c r="B87">
        <v>1500000</v>
      </c>
      <c r="C87">
        <v>300000</v>
      </c>
      <c r="E87">
        <v>30</v>
      </c>
      <c r="F87">
        <v>15</v>
      </c>
    </row>
    <row r="88" spans="1:6">
      <c r="A88" t="s">
        <v>786</v>
      </c>
      <c r="B88">
        <v>1500000</v>
      </c>
      <c r="C88">
        <v>300000</v>
      </c>
      <c r="E88">
        <v>30</v>
      </c>
      <c r="F88">
        <v>15</v>
      </c>
    </row>
    <row r="89" spans="1:6">
      <c r="A89" t="s">
        <v>787</v>
      </c>
      <c r="B89">
        <v>2500000</v>
      </c>
      <c r="C89">
        <v>500000</v>
      </c>
      <c r="E89">
        <v>50</v>
      </c>
      <c r="F89">
        <v>25</v>
      </c>
    </row>
    <row r="90" spans="1:6">
      <c r="A90" t="s">
        <v>788</v>
      </c>
      <c r="B90">
        <v>3000000</v>
      </c>
      <c r="C90">
        <v>600000</v>
      </c>
      <c r="E90">
        <v>60</v>
      </c>
      <c r="F90">
        <v>30</v>
      </c>
    </row>
    <row r="91" spans="1:6">
      <c r="A91" t="s">
        <v>789</v>
      </c>
      <c r="B91">
        <v>3500000</v>
      </c>
      <c r="C91">
        <v>700000</v>
      </c>
      <c r="E91">
        <v>70</v>
      </c>
      <c r="F91">
        <v>35</v>
      </c>
    </row>
    <row r="92" spans="1:6">
      <c r="A92" t="s">
        <v>790</v>
      </c>
      <c r="B92">
        <v>4000000</v>
      </c>
      <c r="C92">
        <v>800000</v>
      </c>
      <c r="E92">
        <v>80</v>
      </c>
      <c r="F92">
        <v>40</v>
      </c>
    </row>
    <row r="93" spans="1:6">
      <c r="A93" t="s">
        <v>791</v>
      </c>
      <c r="B93">
        <v>4500000</v>
      </c>
      <c r="C93">
        <v>900000</v>
      </c>
      <c r="E93">
        <v>90</v>
      </c>
      <c r="F93">
        <v>45</v>
      </c>
    </row>
    <row r="94" spans="1:6">
      <c r="A94" t="s">
        <v>792</v>
      </c>
      <c r="B94">
        <v>5500000</v>
      </c>
      <c r="C94">
        <v>1000000</v>
      </c>
      <c r="E94">
        <v>110</v>
      </c>
      <c r="F94">
        <v>50</v>
      </c>
    </row>
    <row r="95" spans="1:6">
      <c r="A95" t="s">
        <v>793</v>
      </c>
      <c r="B95">
        <v>6500000</v>
      </c>
      <c r="C95">
        <v>1500000</v>
      </c>
      <c r="E95">
        <v>130</v>
      </c>
      <c r="F95">
        <v>55</v>
      </c>
    </row>
    <row r="96" spans="1:6">
      <c r="A96" t="s">
        <v>794</v>
      </c>
      <c r="B96">
        <v>7500000</v>
      </c>
      <c r="C96">
        <v>2000000</v>
      </c>
      <c r="E96">
        <v>150</v>
      </c>
      <c r="F96">
        <v>65</v>
      </c>
    </row>
    <row r="97" spans="1:6">
      <c r="A97" t="s">
        <v>795</v>
      </c>
      <c r="B97">
        <v>9500000</v>
      </c>
      <c r="C97">
        <v>2500000</v>
      </c>
      <c r="E97">
        <v>190</v>
      </c>
      <c r="F97">
        <v>75</v>
      </c>
    </row>
    <row r="98" spans="1:6">
      <c r="A98" t="s">
        <v>796</v>
      </c>
      <c r="B98">
        <v>13500000</v>
      </c>
      <c r="C98">
        <v>5000000</v>
      </c>
      <c r="E98">
        <v>270</v>
      </c>
      <c r="F98">
        <v>100</v>
      </c>
    </row>
    <row r="99" spans="1:6">
      <c r="A99" t="s">
        <v>797</v>
      </c>
      <c r="B99">
        <v>25000000</v>
      </c>
      <c r="C99">
        <v>10000000</v>
      </c>
      <c r="E99">
        <v>500</v>
      </c>
      <c r="F99">
        <v>150</v>
      </c>
    </row>
    <row r="100" spans="1:6">
      <c r="A100" t="s">
        <v>798</v>
      </c>
      <c r="B100">
        <v>50000000</v>
      </c>
      <c r="C100">
        <v>20000000</v>
      </c>
      <c r="E100">
        <v>1000</v>
      </c>
      <c r="F100">
        <v>300</v>
      </c>
    </row>
    <row r="101" spans="1:6">
      <c r="A101" t="s">
        <v>799</v>
      </c>
      <c r="B101">
        <v>100000000</v>
      </c>
      <c r="C101">
        <v>30000000</v>
      </c>
      <c r="E101">
        <v>2000</v>
      </c>
      <c r="F101">
        <v>500</v>
      </c>
    </row>
    <row r="102" spans="1:6">
      <c r="A102" t="s">
        <v>800</v>
      </c>
      <c r="B102">
        <v>200000000</v>
      </c>
      <c r="C102">
        <v>50000000</v>
      </c>
      <c r="E102">
        <v>4000</v>
      </c>
      <c r="F102">
        <v>600</v>
      </c>
    </row>
    <row r="103" spans="1:6">
      <c r="A103" t="s">
        <v>801</v>
      </c>
      <c r="B103">
        <v>300000000</v>
      </c>
      <c r="C103">
        <v>100000000</v>
      </c>
      <c r="E103">
        <v>5000</v>
      </c>
      <c r="F103">
        <v>1200</v>
      </c>
    </row>
  </sheetData>
  <pageMargins left="0.699305555555556" right="0.699305555555556" top="0.75" bottom="0.75" header="0.3" footer="0.3"/>
  <pageSetup paperSize="9" orientation="portrait"/>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O114"/>
  <sheetViews>
    <sheetView topLeftCell="A100" workbookViewId="0">
      <selection activeCell="A1" sqref="A1"/>
    </sheetView>
  </sheetViews>
  <sheetFormatPr defaultColWidth="9" defaultRowHeight="14.25"/>
  <cols>
    <col min="4" max="5" width="13" customWidth="1"/>
    <col min="6" max="6" width="9.5" customWidth="1"/>
    <col min="9" max="9" width="12.25" customWidth="1"/>
    <col min="12" max="12" width="12.25" customWidth="1"/>
  </cols>
  <sheetData>
    <row r="1" spans="1:12">
      <c r="A1" t="s">
        <v>1868</v>
      </c>
      <c r="I1" s="95" t="s">
        <v>1869</v>
      </c>
      <c r="J1" s="95"/>
      <c r="K1" s="95"/>
      <c r="L1" s="1" t="s">
        <v>1870</v>
      </c>
    </row>
    <row r="2" spans="9:15">
      <c r="I2" t="s">
        <v>1871</v>
      </c>
      <c r="J2" s="96">
        <v>100</v>
      </c>
      <c r="L2" s="96">
        <v>1000</v>
      </c>
      <c r="O2" s="9"/>
    </row>
    <row r="3" spans="1:15">
      <c r="A3" s="1" t="s">
        <v>1872</v>
      </c>
      <c r="I3" t="s">
        <v>1873</v>
      </c>
      <c r="J3" s="96">
        <v>300</v>
      </c>
      <c r="L3" s="96">
        <v>3000</v>
      </c>
      <c r="O3" s="9"/>
    </row>
    <row r="4" spans="1:15">
      <c r="A4" s="1" t="s">
        <v>1874</v>
      </c>
      <c r="I4" t="s">
        <v>1875</v>
      </c>
      <c r="J4" s="96">
        <v>300</v>
      </c>
      <c r="L4" s="96">
        <v>3000</v>
      </c>
      <c r="O4" s="9"/>
    </row>
    <row r="5" spans="1:15">
      <c r="A5" s="1" t="s">
        <v>1876</v>
      </c>
      <c r="I5" t="s">
        <v>1877</v>
      </c>
      <c r="J5" s="96">
        <v>900</v>
      </c>
      <c r="L5" s="96">
        <v>9000</v>
      </c>
      <c r="O5" s="9"/>
    </row>
    <row r="6" spans="9:12">
      <c r="I6" t="s">
        <v>1878</v>
      </c>
      <c r="J6" s="96">
        <v>900</v>
      </c>
      <c r="L6" s="96">
        <v>9000</v>
      </c>
    </row>
    <row r="7" spans="1:12">
      <c r="A7" s="1" t="s">
        <v>1879</v>
      </c>
      <c r="I7" t="s">
        <v>1880</v>
      </c>
      <c r="J7" s="96">
        <v>2700</v>
      </c>
      <c r="L7" s="96">
        <v>27000</v>
      </c>
    </row>
    <row r="8" spans="1:12">
      <c r="A8" s="1"/>
      <c r="I8" t="s">
        <v>1881</v>
      </c>
      <c r="J8" s="96">
        <v>2700</v>
      </c>
      <c r="L8" s="96">
        <v>27000</v>
      </c>
    </row>
    <row r="9" spans="1:12">
      <c r="A9" s="1" t="s">
        <v>1882</v>
      </c>
      <c r="I9" t="s">
        <v>1883</v>
      </c>
      <c r="J9" s="96">
        <v>8100</v>
      </c>
      <c r="L9" s="96">
        <v>81000</v>
      </c>
    </row>
    <row r="10" spans="1:12">
      <c r="A10" s="1" t="s">
        <v>1884</v>
      </c>
      <c r="I10" t="s">
        <v>1885</v>
      </c>
      <c r="J10" s="96">
        <v>8100</v>
      </c>
      <c r="L10" s="96">
        <v>81000</v>
      </c>
    </row>
    <row r="11" spans="9:12">
      <c r="I11" t="s">
        <v>1886</v>
      </c>
      <c r="J11" s="96">
        <v>24300</v>
      </c>
      <c r="L11" s="96">
        <v>243000</v>
      </c>
    </row>
    <row r="13" spans="1:7">
      <c r="A13" t="s">
        <v>1887</v>
      </c>
      <c r="C13" t="s">
        <v>1888</v>
      </c>
      <c r="G13" s="96"/>
    </row>
    <row r="14" spans="2:10">
      <c r="B14" s="1" t="s">
        <v>1889</v>
      </c>
      <c r="D14" s="1" t="s">
        <v>1890</v>
      </c>
      <c r="E14" s="1" t="s">
        <v>1891</v>
      </c>
      <c r="F14" s="1" t="s">
        <v>200</v>
      </c>
      <c r="G14" s="1" t="s">
        <v>201</v>
      </c>
      <c r="H14" s="1" t="s">
        <v>202</v>
      </c>
      <c r="I14" s="1" t="s">
        <v>203</v>
      </c>
      <c r="J14" s="1" t="s">
        <v>199</v>
      </c>
    </row>
    <row r="15" spans="1:10">
      <c r="A15" t="s">
        <v>1892</v>
      </c>
      <c r="B15">
        <v>100</v>
      </c>
      <c r="D15">
        <v>88</v>
      </c>
      <c r="E15">
        <v>88</v>
      </c>
      <c r="F15">
        <v>88</v>
      </c>
      <c r="G15">
        <v>88</v>
      </c>
      <c r="H15">
        <v>88</v>
      </c>
      <c r="I15">
        <v>88</v>
      </c>
      <c r="J15">
        <v>1888</v>
      </c>
    </row>
    <row r="16" spans="1:10">
      <c r="A16" t="s">
        <v>1893</v>
      </c>
      <c r="B16">
        <v>200</v>
      </c>
      <c r="D16">
        <v>88</v>
      </c>
      <c r="E16">
        <v>88</v>
      </c>
      <c r="F16">
        <v>88</v>
      </c>
      <c r="G16">
        <v>88</v>
      </c>
      <c r="H16">
        <v>88</v>
      </c>
      <c r="I16">
        <v>88</v>
      </c>
      <c r="J16">
        <v>1888</v>
      </c>
    </row>
    <row r="17" spans="1:10">
      <c r="A17" t="s">
        <v>1894</v>
      </c>
      <c r="B17">
        <v>300</v>
      </c>
      <c r="D17">
        <v>88</v>
      </c>
      <c r="E17">
        <v>88</v>
      </c>
      <c r="F17">
        <v>88</v>
      </c>
      <c r="G17">
        <v>88</v>
      </c>
      <c r="H17">
        <v>88</v>
      </c>
      <c r="I17">
        <v>88</v>
      </c>
      <c r="J17">
        <v>1888</v>
      </c>
    </row>
    <row r="18" spans="1:10">
      <c r="A18" t="s">
        <v>1895</v>
      </c>
      <c r="B18">
        <v>400</v>
      </c>
      <c r="D18">
        <v>88</v>
      </c>
      <c r="E18">
        <v>88</v>
      </c>
      <c r="F18">
        <v>88</v>
      </c>
      <c r="G18">
        <v>88</v>
      </c>
      <c r="H18">
        <v>88</v>
      </c>
      <c r="I18">
        <v>88</v>
      </c>
      <c r="J18">
        <v>1888</v>
      </c>
    </row>
    <row r="19" spans="1:10">
      <c r="A19" t="s">
        <v>1896</v>
      </c>
      <c r="B19">
        <v>500</v>
      </c>
      <c r="D19">
        <v>88</v>
      </c>
      <c r="E19">
        <v>88</v>
      </c>
      <c r="F19">
        <v>88</v>
      </c>
      <c r="G19">
        <v>88</v>
      </c>
      <c r="H19">
        <v>88</v>
      </c>
      <c r="I19">
        <v>88</v>
      </c>
      <c r="J19">
        <v>1888</v>
      </c>
    </row>
    <row r="20" spans="1:10">
      <c r="A20" t="s">
        <v>1897</v>
      </c>
      <c r="B20">
        <v>600</v>
      </c>
      <c r="D20">
        <v>88</v>
      </c>
      <c r="E20">
        <v>88</v>
      </c>
      <c r="F20">
        <v>88</v>
      </c>
      <c r="G20">
        <v>88</v>
      </c>
      <c r="H20">
        <v>88</v>
      </c>
      <c r="I20">
        <v>88</v>
      </c>
      <c r="J20">
        <v>1888</v>
      </c>
    </row>
    <row r="21" spans="1:10">
      <c r="A21" t="s">
        <v>1898</v>
      </c>
      <c r="B21">
        <v>700</v>
      </c>
      <c r="D21">
        <v>88</v>
      </c>
      <c r="E21">
        <v>88</v>
      </c>
      <c r="F21">
        <v>88</v>
      </c>
      <c r="G21">
        <v>88</v>
      </c>
      <c r="H21">
        <v>88</v>
      </c>
      <c r="I21">
        <v>88</v>
      </c>
      <c r="J21">
        <v>1888</v>
      </c>
    </row>
    <row r="22" spans="1:10">
      <c r="A22" t="s">
        <v>1899</v>
      </c>
      <c r="B22">
        <v>800</v>
      </c>
      <c r="D22">
        <v>88</v>
      </c>
      <c r="E22">
        <v>88</v>
      </c>
      <c r="F22">
        <v>88</v>
      </c>
      <c r="G22">
        <v>88</v>
      </c>
      <c r="H22">
        <v>88</v>
      </c>
      <c r="I22">
        <v>88</v>
      </c>
      <c r="J22">
        <v>1888</v>
      </c>
    </row>
    <row r="23" spans="1:10">
      <c r="A23" t="s">
        <v>1900</v>
      </c>
      <c r="B23">
        <v>900</v>
      </c>
      <c r="D23">
        <v>88</v>
      </c>
      <c r="E23">
        <v>88</v>
      </c>
      <c r="F23">
        <v>88</v>
      </c>
      <c r="G23">
        <v>88</v>
      </c>
      <c r="H23">
        <v>88</v>
      </c>
      <c r="I23">
        <v>88</v>
      </c>
      <c r="J23">
        <v>1888</v>
      </c>
    </row>
    <row r="24" spans="1:10">
      <c r="A24" t="s">
        <v>1901</v>
      </c>
      <c r="B24">
        <v>1000</v>
      </c>
      <c r="D24">
        <v>88</v>
      </c>
      <c r="E24">
        <v>88</v>
      </c>
      <c r="F24">
        <v>88</v>
      </c>
      <c r="G24">
        <v>88</v>
      </c>
      <c r="H24">
        <v>88</v>
      </c>
      <c r="I24">
        <v>88</v>
      </c>
      <c r="J24">
        <v>1888</v>
      </c>
    </row>
    <row r="25" spans="1:10">
      <c r="A25" t="s">
        <v>1902</v>
      </c>
      <c r="B25">
        <v>1200</v>
      </c>
      <c r="D25">
        <v>158</v>
      </c>
      <c r="E25">
        <v>158</v>
      </c>
      <c r="F25">
        <v>158</v>
      </c>
      <c r="G25">
        <v>158</v>
      </c>
      <c r="H25">
        <v>158</v>
      </c>
      <c r="I25">
        <v>158</v>
      </c>
      <c r="J25">
        <v>3880</v>
      </c>
    </row>
    <row r="26" spans="1:10">
      <c r="A26" t="s">
        <v>1903</v>
      </c>
      <c r="B26">
        <v>1400</v>
      </c>
      <c r="D26">
        <v>158</v>
      </c>
      <c r="E26">
        <v>158</v>
      </c>
      <c r="F26">
        <v>158</v>
      </c>
      <c r="G26">
        <v>158</v>
      </c>
      <c r="H26">
        <v>158</v>
      </c>
      <c r="I26">
        <v>158</v>
      </c>
      <c r="J26">
        <v>3880</v>
      </c>
    </row>
    <row r="27" spans="1:10">
      <c r="A27" t="s">
        <v>1904</v>
      </c>
      <c r="B27">
        <v>1600</v>
      </c>
      <c r="D27">
        <v>158</v>
      </c>
      <c r="E27">
        <v>158</v>
      </c>
      <c r="F27">
        <v>158</v>
      </c>
      <c r="G27">
        <v>158</v>
      </c>
      <c r="H27">
        <v>158</v>
      </c>
      <c r="I27">
        <v>158</v>
      </c>
      <c r="J27">
        <v>3880</v>
      </c>
    </row>
    <row r="28" spans="1:10">
      <c r="A28" t="s">
        <v>1905</v>
      </c>
      <c r="B28">
        <v>1800</v>
      </c>
      <c r="D28">
        <v>158</v>
      </c>
      <c r="E28">
        <v>158</v>
      </c>
      <c r="F28">
        <v>158</v>
      </c>
      <c r="G28">
        <v>158</v>
      </c>
      <c r="H28">
        <v>158</v>
      </c>
      <c r="I28">
        <v>158</v>
      </c>
      <c r="J28">
        <v>3880</v>
      </c>
    </row>
    <row r="29" spans="1:10">
      <c r="A29" t="s">
        <v>1906</v>
      </c>
      <c r="B29">
        <v>2000</v>
      </c>
      <c r="D29">
        <v>158</v>
      </c>
      <c r="E29">
        <v>158</v>
      </c>
      <c r="F29">
        <v>158</v>
      </c>
      <c r="G29">
        <v>158</v>
      </c>
      <c r="H29">
        <v>158</v>
      </c>
      <c r="I29">
        <v>158</v>
      </c>
      <c r="J29">
        <v>3880</v>
      </c>
    </row>
    <row r="30" spans="1:10">
      <c r="A30" t="s">
        <v>1907</v>
      </c>
      <c r="B30">
        <v>2200</v>
      </c>
      <c r="D30">
        <v>158</v>
      </c>
      <c r="E30">
        <v>158</v>
      </c>
      <c r="F30">
        <v>158</v>
      </c>
      <c r="G30">
        <v>158</v>
      </c>
      <c r="H30">
        <v>158</v>
      </c>
      <c r="I30">
        <v>158</v>
      </c>
      <c r="J30">
        <v>3880</v>
      </c>
    </row>
    <row r="31" spans="1:10">
      <c r="A31" t="s">
        <v>1908</v>
      </c>
      <c r="B31">
        <v>2400</v>
      </c>
      <c r="D31">
        <v>158</v>
      </c>
      <c r="E31">
        <v>158</v>
      </c>
      <c r="F31">
        <v>158</v>
      </c>
      <c r="G31">
        <v>158</v>
      </c>
      <c r="H31">
        <v>158</v>
      </c>
      <c r="I31">
        <v>158</v>
      </c>
      <c r="J31">
        <v>3880</v>
      </c>
    </row>
    <row r="32" spans="1:10">
      <c r="A32" t="s">
        <v>1909</v>
      </c>
      <c r="B32">
        <v>2600</v>
      </c>
      <c r="D32">
        <v>158</v>
      </c>
      <c r="E32">
        <v>158</v>
      </c>
      <c r="F32">
        <v>158</v>
      </c>
      <c r="G32">
        <v>158</v>
      </c>
      <c r="H32">
        <v>158</v>
      </c>
      <c r="I32">
        <v>158</v>
      </c>
      <c r="J32">
        <v>3880</v>
      </c>
    </row>
    <row r="33" spans="1:10">
      <c r="A33" t="s">
        <v>1910</v>
      </c>
      <c r="B33">
        <v>2800</v>
      </c>
      <c r="D33">
        <v>158</v>
      </c>
      <c r="E33">
        <v>158</v>
      </c>
      <c r="F33">
        <v>158</v>
      </c>
      <c r="G33">
        <v>158</v>
      </c>
      <c r="H33">
        <v>158</v>
      </c>
      <c r="I33">
        <v>158</v>
      </c>
      <c r="J33">
        <v>3880</v>
      </c>
    </row>
    <row r="34" spans="1:10">
      <c r="A34" t="s">
        <v>1911</v>
      </c>
      <c r="B34">
        <v>3000</v>
      </c>
      <c r="D34">
        <v>158</v>
      </c>
      <c r="E34">
        <v>158</v>
      </c>
      <c r="F34">
        <v>158</v>
      </c>
      <c r="G34">
        <v>158</v>
      </c>
      <c r="H34">
        <v>158</v>
      </c>
      <c r="I34">
        <v>158</v>
      </c>
      <c r="J34">
        <v>3880</v>
      </c>
    </row>
    <row r="35" spans="1:10">
      <c r="A35" t="s">
        <v>1912</v>
      </c>
      <c r="B35">
        <v>3500</v>
      </c>
      <c r="D35">
        <v>258</v>
      </c>
      <c r="E35">
        <v>258</v>
      </c>
      <c r="F35">
        <v>258</v>
      </c>
      <c r="G35">
        <v>258</v>
      </c>
      <c r="H35">
        <v>258</v>
      </c>
      <c r="I35">
        <v>258</v>
      </c>
      <c r="J35">
        <v>6880</v>
      </c>
    </row>
    <row r="36" spans="1:10">
      <c r="A36" t="s">
        <v>1913</v>
      </c>
      <c r="B36">
        <v>4000</v>
      </c>
      <c r="D36">
        <v>258</v>
      </c>
      <c r="E36">
        <v>258</v>
      </c>
      <c r="F36">
        <v>258</v>
      </c>
      <c r="G36">
        <v>258</v>
      </c>
      <c r="H36">
        <v>258</v>
      </c>
      <c r="I36">
        <v>258</v>
      </c>
      <c r="J36">
        <v>6880</v>
      </c>
    </row>
    <row r="37" spans="1:10">
      <c r="A37" t="s">
        <v>1914</v>
      </c>
      <c r="B37">
        <v>4500</v>
      </c>
      <c r="D37">
        <v>258</v>
      </c>
      <c r="E37">
        <v>258</v>
      </c>
      <c r="F37">
        <v>258</v>
      </c>
      <c r="G37">
        <v>258</v>
      </c>
      <c r="H37">
        <v>258</v>
      </c>
      <c r="I37">
        <v>258</v>
      </c>
      <c r="J37">
        <v>6880</v>
      </c>
    </row>
    <row r="38" spans="1:10">
      <c r="A38" t="s">
        <v>1915</v>
      </c>
      <c r="B38">
        <v>5000</v>
      </c>
      <c r="D38">
        <v>258</v>
      </c>
      <c r="E38">
        <v>258</v>
      </c>
      <c r="F38">
        <v>258</v>
      </c>
      <c r="G38">
        <v>258</v>
      </c>
      <c r="H38">
        <v>258</v>
      </c>
      <c r="I38">
        <v>258</v>
      </c>
      <c r="J38">
        <v>6880</v>
      </c>
    </row>
    <row r="39" spans="1:10">
      <c r="A39" t="s">
        <v>1916</v>
      </c>
      <c r="B39">
        <v>5500</v>
      </c>
      <c r="D39">
        <v>258</v>
      </c>
      <c r="E39">
        <v>258</v>
      </c>
      <c r="F39">
        <v>258</v>
      </c>
      <c r="G39">
        <v>258</v>
      </c>
      <c r="H39">
        <v>258</v>
      </c>
      <c r="I39">
        <v>258</v>
      </c>
      <c r="J39">
        <v>6880</v>
      </c>
    </row>
    <row r="40" spans="1:10">
      <c r="A40" t="s">
        <v>1917</v>
      </c>
      <c r="B40">
        <v>6000</v>
      </c>
      <c r="D40">
        <v>258</v>
      </c>
      <c r="E40">
        <v>258</v>
      </c>
      <c r="F40">
        <v>258</v>
      </c>
      <c r="G40">
        <v>258</v>
      </c>
      <c r="H40">
        <v>258</v>
      </c>
      <c r="I40">
        <v>258</v>
      </c>
      <c r="J40">
        <v>6880</v>
      </c>
    </row>
    <row r="41" spans="1:10">
      <c r="A41" t="s">
        <v>1918</v>
      </c>
      <c r="B41">
        <v>6500</v>
      </c>
      <c r="D41">
        <v>258</v>
      </c>
      <c r="E41">
        <v>258</v>
      </c>
      <c r="F41">
        <v>258</v>
      </c>
      <c r="G41">
        <v>258</v>
      </c>
      <c r="H41">
        <v>258</v>
      </c>
      <c r="I41">
        <v>258</v>
      </c>
      <c r="J41">
        <v>6880</v>
      </c>
    </row>
    <row r="42" spans="1:10">
      <c r="A42" t="s">
        <v>1919</v>
      </c>
      <c r="B42">
        <v>7000</v>
      </c>
      <c r="D42">
        <v>258</v>
      </c>
      <c r="E42">
        <v>258</v>
      </c>
      <c r="F42">
        <v>258</v>
      </c>
      <c r="G42">
        <v>258</v>
      </c>
      <c r="H42">
        <v>258</v>
      </c>
      <c r="I42">
        <v>258</v>
      </c>
      <c r="J42">
        <v>6880</v>
      </c>
    </row>
    <row r="43" spans="1:10">
      <c r="A43" t="s">
        <v>1920</v>
      </c>
      <c r="B43">
        <v>7500</v>
      </c>
      <c r="D43">
        <v>258</v>
      </c>
      <c r="E43">
        <v>258</v>
      </c>
      <c r="F43">
        <v>258</v>
      </c>
      <c r="G43">
        <v>258</v>
      </c>
      <c r="H43">
        <v>258</v>
      </c>
      <c r="I43">
        <v>258</v>
      </c>
      <c r="J43">
        <v>6880</v>
      </c>
    </row>
    <row r="44" spans="1:10">
      <c r="A44" t="s">
        <v>1921</v>
      </c>
      <c r="B44">
        <v>8000</v>
      </c>
      <c r="D44">
        <v>258</v>
      </c>
      <c r="E44">
        <v>258</v>
      </c>
      <c r="F44">
        <v>258</v>
      </c>
      <c r="G44">
        <v>258</v>
      </c>
      <c r="H44">
        <v>258</v>
      </c>
      <c r="I44">
        <v>258</v>
      </c>
      <c r="J44">
        <v>6880</v>
      </c>
    </row>
    <row r="45" spans="1:10">
      <c r="A45" t="s">
        <v>1922</v>
      </c>
      <c r="B45">
        <v>9000</v>
      </c>
      <c r="D45">
        <v>358</v>
      </c>
      <c r="E45">
        <v>358</v>
      </c>
      <c r="F45">
        <v>358</v>
      </c>
      <c r="G45">
        <v>358</v>
      </c>
      <c r="H45">
        <v>358</v>
      </c>
      <c r="I45">
        <v>358</v>
      </c>
      <c r="J45">
        <v>9880</v>
      </c>
    </row>
    <row r="46" spans="1:10">
      <c r="A46" t="s">
        <v>1923</v>
      </c>
      <c r="B46">
        <v>10000</v>
      </c>
      <c r="D46">
        <v>358</v>
      </c>
      <c r="E46">
        <v>358</v>
      </c>
      <c r="F46">
        <v>358</v>
      </c>
      <c r="G46">
        <v>358</v>
      </c>
      <c r="H46">
        <v>358</v>
      </c>
      <c r="I46">
        <v>358</v>
      </c>
      <c r="J46">
        <v>9880</v>
      </c>
    </row>
    <row r="47" spans="1:10">
      <c r="A47" t="s">
        <v>1924</v>
      </c>
      <c r="B47">
        <v>11000</v>
      </c>
      <c r="D47">
        <v>358</v>
      </c>
      <c r="E47">
        <v>358</v>
      </c>
      <c r="F47">
        <v>358</v>
      </c>
      <c r="G47">
        <v>358</v>
      </c>
      <c r="H47">
        <v>358</v>
      </c>
      <c r="I47">
        <v>358</v>
      </c>
      <c r="J47">
        <v>9880</v>
      </c>
    </row>
    <row r="48" spans="1:10">
      <c r="A48" t="s">
        <v>1925</v>
      </c>
      <c r="B48">
        <v>12000</v>
      </c>
      <c r="D48">
        <v>358</v>
      </c>
      <c r="E48">
        <v>358</v>
      </c>
      <c r="F48">
        <v>358</v>
      </c>
      <c r="G48">
        <v>358</v>
      </c>
      <c r="H48">
        <v>358</v>
      </c>
      <c r="I48">
        <v>358</v>
      </c>
      <c r="J48">
        <v>9880</v>
      </c>
    </row>
    <row r="49" spans="1:10">
      <c r="A49" t="s">
        <v>1926</v>
      </c>
      <c r="B49">
        <v>13000</v>
      </c>
      <c r="D49">
        <v>358</v>
      </c>
      <c r="E49">
        <v>358</v>
      </c>
      <c r="F49">
        <v>358</v>
      </c>
      <c r="G49">
        <v>358</v>
      </c>
      <c r="H49">
        <v>358</v>
      </c>
      <c r="I49">
        <v>358</v>
      </c>
      <c r="J49">
        <v>9880</v>
      </c>
    </row>
    <row r="50" spans="1:10">
      <c r="A50" t="s">
        <v>1927</v>
      </c>
      <c r="B50">
        <v>14000</v>
      </c>
      <c r="D50">
        <v>358</v>
      </c>
      <c r="E50">
        <v>358</v>
      </c>
      <c r="F50">
        <v>358</v>
      </c>
      <c r="G50">
        <v>358</v>
      </c>
      <c r="H50">
        <v>358</v>
      </c>
      <c r="I50">
        <v>358</v>
      </c>
      <c r="J50">
        <v>9880</v>
      </c>
    </row>
    <row r="51" spans="1:10">
      <c r="A51" t="s">
        <v>1928</v>
      </c>
      <c r="B51">
        <v>15000</v>
      </c>
      <c r="D51">
        <v>358</v>
      </c>
      <c r="E51">
        <v>358</v>
      </c>
      <c r="F51">
        <v>358</v>
      </c>
      <c r="G51">
        <v>358</v>
      </c>
      <c r="H51">
        <v>358</v>
      </c>
      <c r="I51">
        <v>358</v>
      </c>
      <c r="J51">
        <v>9880</v>
      </c>
    </row>
    <row r="52" spans="1:10">
      <c r="A52" t="s">
        <v>1929</v>
      </c>
      <c r="B52">
        <v>16000</v>
      </c>
      <c r="D52">
        <v>358</v>
      </c>
      <c r="E52">
        <v>358</v>
      </c>
      <c r="F52">
        <v>358</v>
      </c>
      <c r="G52">
        <v>358</v>
      </c>
      <c r="H52">
        <v>358</v>
      </c>
      <c r="I52">
        <v>358</v>
      </c>
      <c r="J52">
        <v>9880</v>
      </c>
    </row>
    <row r="53" spans="1:10">
      <c r="A53" t="s">
        <v>1930</v>
      </c>
      <c r="B53">
        <v>17000</v>
      </c>
      <c r="D53">
        <v>358</v>
      </c>
      <c r="E53">
        <v>358</v>
      </c>
      <c r="F53">
        <v>358</v>
      </c>
      <c r="G53">
        <v>358</v>
      </c>
      <c r="H53">
        <v>358</v>
      </c>
      <c r="I53">
        <v>358</v>
      </c>
      <c r="J53">
        <v>9880</v>
      </c>
    </row>
    <row r="54" spans="1:10">
      <c r="A54" t="s">
        <v>1931</v>
      </c>
      <c r="B54">
        <v>18000</v>
      </c>
      <c r="D54">
        <v>358</v>
      </c>
      <c r="E54">
        <v>358</v>
      </c>
      <c r="F54">
        <v>358</v>
      </c>
      <c r="G54">
        <v>358</v>
      </c>
      <c r="H54">
        <v>358</v>
      </c>
      <c r="I54">
        <v>358</v>
      </c>
      <c r="J54">
        <v>9880</v>
      </c>
    </row>
    <row r="55" spans="1:10">
      <c r="A55" t="s">
        <v>1932</v>
      </c>
      <c r="B55">
        <v>20000</v>
      </c>
      <c r="D55">
        <v>458</v>
      </c>
      <c r="E55">
        <v>458</v>
      </c>
      <c r="F55">
        <v>458</v>
      </c>
      <c r="G55">
        <v>458</v>
      </c>
      <c r="H55">
        <v>458</v>
      </c>
      <c r="I55">
        <v>458</v>
      </c>
      <c r="J55">
        <v>12888</v>
      </c>
    </row>
    <row r="56" spans="1:10">
      <c r="A56" t="s">
        <v>1933</v>
      </c>
      <c r="B56">
        <v>22000</v>
      </c>
      <c r="D56">
        <v>458</v>
      </c>
      <c r="E56">
        <v>458</v>
      </c>
      <c r="F56">
        <v>458</v>
      </c>
      <c r="G56">
        <v>458</v>
      </c>
      <c r="H56">
        <v>458</v>
      </c>
      <c r="I56">
        <v>458</v>
      </c>
      <c r="J56">
        <v>12888</v>
      </c>
    </row>
    <row r="57" spans="1:10">
      <c r="A57" t="s">
        <v>1934</v>
      </c>
      <c r="B57">
        <v>24000</v>
      </c>
      <c r="D57">
        <v>458</v>
      </c>
      <c r="E57">
        <v>458</v>
      </c>
      <c r="F57">
        <v>458</v>
      </c>
      <c r="G57">
        <v>458</v>
      </c>
      <c r="H57">
        <v>458</v>
      </c>
      <c r="I57">
        <v>458</v>
      </c>
      <c r="J57">
        <v>12888</v>
      </c>
    </row>
    <row r="58" spans="1:10">
      <c r="A58" t="s">
        <v>1935</v>
      </c>
      <c r="B58">
        <v>26000</v>
      </c>
      <c r="D58">
        <v>458</v>
      </c>
      <c r="E58">
        <v>458</v>
      </c>
      <c r="F58">
        <v>458</v>
      </c>
      <c r="G58">
        <v>458</v>
      </c>
      <c r="H58">
        <v>458</v>
      </c>
      <c r="I58">
        <v>458</v>
      </c>
      <c r="J58">
        <v>12888</v>
      </c>
    </row>
    <row r="59" spans="1:10">
      <c r="A59" t="s">
        <v>1936</v>
      </c>
      <c r="B59">
        <v>28000</v>
      </c>
      <c r="D59">
        <v>458</v>
      </c>
      <c r="E59">
        <v>458</v>
      </c>
      <c r="F59">
        <v>458</v>
      </c>
      <c r="G59">
        <v>458</v>
      </c>
      <c r="H59">
        <v>458</v>
      </c>
      <c r="I59">
        <v>458</v>
      </c>
      <c r="J59">
        <v>12888</v>
      </c>
    </row>
    <row r="60" spans="1:10">
      <c r="A60" t="s">
        <v>1937</v>
      </c>
      <c r="B60">
        <v>30000</v>
      </c>
      <c r="D60">
        <v>458</v>
      </c>
      <c r="E60">
        <v>458</v>
      </c>
      <c r="F60">
        <v>458</v>
      </c>
      <c r="G60">
        <v>458</v>
      </c>
      <c r="H60">
        <v>458</v>
      </c>
      <c r="I60">
        <v>458</v>
      </c>
      <c r="J60">
        <v>12888</v>
      </c>
    </row>
    <row r="61" spans="1:10">
      <c r="A61" t="s">
        <v>1938</v>
      </c>
      <c r="B61">
        <v>32000</v>
      </c>
      <c r="D61">
        <v>458</v>
      </c>
      <c r="E61">
        <v>458</v>
      </c>
      <c r="F61">
        <v>458</v>
      </c>
      <c r="G61">
        <v>458</v>
      </c>
      <c r="H61">
        <v>458</v>
      </c>
      <c r="I61">
        <v>458</v>
      </c>
      <c r="J61">
        <v>12888</v>
      </c>
    </row>
    <row r="62" spans="1:10">
      <c r="A62" t="s">
        <v>1939</v>
      </c>
      <c r="B62">
        <v>34000</v>
      </c>
      <c r="D62">
        <v>458</v>
      </c>
      <c r="E62">
        <v>458</v>
      </c>
      <c r="F62">
        <v>458</v>
      </c>
      <c r="G62">
        <v>458</v>
      </c>
      <c r="H62">
        <v>458</v>
      </c>
      <c r="I62">
        <v>458</v>
      </c>
      <c r="J62">
        <v>12888</v>
      </c>
    </row>
    <row r="63" spans="1:10">
      <c r="A63" t="s">
        <v>1940</v>
      </c>
      <c r="B63">
        <v>36000</v>
      </c>
      <c r="D63">
        <v>458</v>
      </c>
      <c r="E63">
        <v>458</v>
      </c>
      <c r="F63">
        <v>458</v>
      </c>
      <c r="G63">
        <v>458</v>
      </c>
      <c r="H63">
        <v>458</v>
      </c>
      <c r="I63">
        <v>458</v>
      </c>
      <c r="J63">
        <v>12888</v>
      </c>
    </row>
    <row r="64" spans="1:10">
      <c r="A64" t="s">
        <v>1941</v>
      </c>
      <c r="B64">
        <v>38000</v>
      </c>
      <c r="D64">
        <v>458</v>
      </c>
      <c r="E64">
        <v>458</v>
      </c>
      <c r="F64">
        <v>458</v>
      </c>
      <c r="G64">
        <v>458</v>
      </c>
      <c r="H64">
        <v>458</v>
      </c>
      <c r="I64">
        <v>458</v>
      </c>
      <c r="J64">
        <v>12888</v>
      </c>
    </row>
    <row r="65" spans="1:10">
      <c r="A65" t="s">
        <v>1942</v>
      </c>
      <c r="B65">
        <v>42000</v>
      </c>
      <c r="D65">
        <v>558</v>
      </c>
      <c r="E65">
        <v>558</v>
      </c>
      <c r="F65">
        <v>558</v>
      </c>
      <c r="G65">
        <v>558</v>
      </c>
      <c r="H65">
        <v>558</v>
      </c>
      <c r="I65">
        <v>558</v>
      </c>
      <c r="J65">
        <v>16888</v>
      </c>
    </row>
    <row r="66" spans="1:10">
      <c r="A66" t="s">
        <v>1943</v>
      </c>
      <c r="B66">
        <v>46000</v>
      </c>
      <c r="D66">
        <v>558</v>
      </c>
      <c r="E66">
        <v>558</v>
      </c>
      <c r="F66">
        <v>558</v>
      </c>
      <c r="G66">
        <v>558</v>
      </c>
      <c r="H66">
        <v>558</v>
      </c>
      <c r="I66">
        <v>558</v>
      </c>
      <c r="J66">
        <v>16888</v>
      </c>
    </row>
    <row r="67" spans="1:10">
      <c r="A67" t="s">
        <v>1944</v>
      </c>
      <c r="B67">
        <v>50000</v>
      </c>
      <c r="D67">
        <v>558</v>
      </c>
      <c r="E67">
        <v>558</v>
      </c>
      <c r="F67">
        <v>558</v>
      </c>
      <c r="G67">
        <v>558</v>
      </c>
      <c r="H67">
        <v>558</v>
      </c>
      <c r="I67">
        <v>558</v>
      </c>
      <c r="J67">
        <v>16888</v>
      </c>
    </row>
    <row r="68" spans="1:10">
      <c r="A68" t="s">
        <v>1945</v>
      </c>
      <c r="B68">
        <v>54000</v>
      </c>
      <c r="D68">
        <v>558</v>
      </c>
      <c r="E68">
        <v>558</v>
      </c>
      <c r="F68">
        <v>558</v>
      </c>
      <c r="G68">
        <v>558</v>
      </c>
      <c r="H68">
        <v>558</v>
      </c>
      <c r="I68">
        <v>558</v>
      </c>
      <c r="J68">
        <v>16888</v>
      </c>
    </row>
    <row r="69" spans="1:10">
      <c r="A69" t="s">
        <v>1946</v>
      </c>
      <c r="B69">
        <v>58000</v>
      </c>
      <c r="D69">
        <v>558</v>
      </c>
      <c r="E69">
        <v>558</v>
      </c>
      <c r="F69">
        <v>558</v>
      </c>
      <c r="G69">
        <v>558</v>
      </c>
      <c r="H69">
        <v>558</v>
      </c>
      <c r="I69">
        <v>558</v>
      </c>
      <c r="J69">
        <v>16888</v>
      </c>
    </row>
    <row r="70" spans="1:10">
      <c r="A70" t="s">
        <v>1947</v>
      </c>
      <c r="B70">
        <v>62000</v>
      </c>
      <c r="D70">
        <v>558</v>
      </c>
      <c r="E70">
        <v>558</v>
      </c>
      <c r="F70">
        <v>558</v>
      </c>
      <c r="G70">
        <v>558</v>
      </c>
      <c r="H70">
        <v>558</v>
      </c>
      <c r="I70">
        <v>558</v>
      </c>
      <c r="J70">
        <v>16888</v>
      </c>
    </row>
    <row r="71" spans="1:10">
      <c r="A71" t="s">
        <v>1948</v>
      </c>
      <c r="B71">
        <v>66000</v>
      </c>
      <c r="D71">
        <v>558</v>
      </c>
      <c r="E71">
        <v>558</v>
      </c>
      <c r="F71">
        <v>558</v>
      </c>
      <c r="G71">
        <v>558</v>
      </c>
      <c r="H71">
        <v>558</v>
      </c>
      <c r="I71">
        <v>558</v>
      </c>
      <c r="J71">
        <v>16888</v>
      </c>
    </row>
    <row r="72" spans="1:10">
      <c r="A72" t="s">
        <v>1949</v>
      </c>
      <c r="B72">
        <v>70000</v>
      </c>
      <c r="D72">
        <v>558</v>
      </c>
      <c r="E72">
        <v>558</v>
      </c>
      <c r="F72">
        <v>558</v>
      </c>
      <c r="G72">
        <v>558</v>
      </c>
      <c r="H72">
        <v>558</v>
      </c>
      <c r="I72">
        <v>558</v>
      </c>
      <c r="J72">
        <v>16888</v>
      </c>
    </row>
    <row r="73" spans="1:10">
      <c r="A73" t="s">
        <v>1950</v>
      </c>
      <c r="B73">
        <v>74000</v>
      </c>
      <c r="D73">
        <v>558</v>
      </c>
      <c r="E73">
        <v>558</v>
      </c>
      <c r="F73">
        <v>558</v>
      </c>
      <c r="G73">
        <v>558</v>
      </c>
      <c r="H73">
        <v>558</v>
      </c>
      <c r="I73">
        <v>558</v>
      </c>
      <c r="J73">
        <v>16888</v>
      </c>
    </row>
    <row r="74" spans="1:10">
      <c r="A74" t="s">
        <v>1951</v>
      </c>
      <c r="B74">
        <v>78000</v>
      </c>
      <c r="D74">
        <v>558</v>
      </c>
      <c r="E74">
        <v>558</v>
      </c>
      <c r="F74">
        <v>558</v>
      </c>
      <c r="G74">
        <v>558</v>
      </c>
      <c r="H74">
        <v>558</v>
      </c>
      <c r="I74">
        <v>558</v>
      </c>
      <c r="J74">
        <v>16888</v>
      </c>
    </row>
    <row r="75" spans="1:10">
      <c r="A75" t="s">
        <v>1952</v>
      </c>
      <c r="B75">
        <v>84000</v>
      </c>
      <c r="D75">
        <v>658</v>
      </c>
      <c r="E75">
        <v>658</v>
      </c>
      <c r="F75">
        <v>658</v>
      </c>
      <c r="G75">
        <v>658</v>
      </c>
      <c r="H75">
        <v>658</v>
      </c>
      <c r="I75">
        <v>658</v>
      </c>
      <c r="J75">
        <v>19888</v>
      </c>
    </row>
    <row r="76" spans="1:10">
      <c r="A76" t="s">
        <v>1953</v>
      </c>
      <c r="B76">
        <v>90000</v>
      </c>
      <c r="D76">
        <v>658</v>
      </c>
      <c r="E76">
        <v>658</v>
      </c>
      <c r="F76">
        <v>658</v>
      </c>
      <c r="G76">
        <v>658</v>
      </c>
      <c r="H76">
        <v>658</v>
      </c>
      <c r="I76">
        <v>658</v>
      </c>
      <c r="J76">
        <v>19888</v>
      </c>
    </row>
    <row r="77" spans="1:10">
      <c r="A77" t="s">
        <v>1954</v>
      </c>
      <c r="B77">
        <v>96000</v>
      </c>
      <c r="D77">
        <v>658</v>
      </c>
      <c r="E77">
        <v>658</v>
      </c>
      <c r="F77">
        <v>658</v>
      </c>
      <c r="G77">
        <v>658</v>
      </c>
      <c r="H77">
        <v>658</v>
      </c>
      <c r="I77">
        <v>658</v>
      </c>
      <c r="J77">
        <v>19888</v>
      </c>
    </row>
    <row r="78" spans="1:10">
      <c r="A78" t="s">
        <v>1955</v>
      </c>
      <c r="B78">
        <v>102000</v>
      </c>
      <c r="D78">
        <v>658</v>
      </c>
      <c r="E78">
        <v>658</v>
      </c>
      <c r="F78">
        <v>658</v>
      </c>
      <c r="G78">
        <v>658</v>
      </c>
      <c r="H78">
        <v>658</v>
      </c>
      <c r="I78">
        <v>658</v>
      </c>
      <c r="J78">
        <v>19888</v>
      </c>
    </row>
    <row r="79" spans="1:10">
      <c r="A79" t="s">
        <v>1956</v>
      </c>
      <c r="B79">
        <v>108000</v>
      </c>
      <c r="D79">
        <v>658</v>
      </c>
      <c r="E79">
        <v>658</v>
      </c>
      <c r="F79">
        <v>658</v>
      </c>
      <c r="G79">
        <v>658</v>
      </c>
      <c r="H79">
        <v>658</v>
      </c>
      <c r="I79">
        <v>658</v>
      </c>
      <c r="J79">
        <v>19888</v>
      </c>
    </row>
    <row r="80" spans="1:10">
      <c r="A80" t="s">
        <v>1957</v>
      </c>
      <c r="B80">
        <v>114000</v>
      </c>
      <c r="D80">
        <v>658</v>
      </c>
      <c r="E80">
        <v>658</v>
      </c>
      <c r="F80">
        <v>658</v>
      </c>
      <c r="G80">
        <v>658</v>
      </c>
      <c r="H80">
        <v>658</v>
      </c>
      <c r="I80">
        <v>658</v>
      </c>
      <c r="J80">
        <v>19888</v>
      </c>
    </row>
    <row r="81" spans="1:10">
      <c r="A81" t="s">
        <v>1958</v>
      </c>
      <c r="B81">
        <v>120000</v>
      </c>
      <c r="D81">
        <v>658</v>
      </c>
      <c r="E81">
        <v>658</v>
      </c>
      <c r="F81">
        <v>658</v>
      </c>
      <c r="G81">
        <v>658</v>
      </c>
      <c r="H81">
        <v>658</v>
      </c>
      <c r="I81">
        <v>658</v>
      </c>
      <c r="J81">
        <v>19888</v>
      </c>
    </row>
    <row r="82" spans="1:10">
      <c r="A82" t="s">
        <v>1959</v>
      </c>
      <c r="B82">
        <v>126000</v>
      </c>
      <c r="D82">
        <v>658</v>
      </c>
      <c r="E82">
        <v>658</v>
      </c>
      <c r="F82">
        <v>658</v>
      </c>
      <c r="G82">
        <v>658</v>
      </c>
      <c r="H82">
        <v>658</v>
      </c>
      <c r="I82">
        <v>658</v>
      </c>
      <c r="J82">
        <v>19888</v>
      </c>
    </row>
    <row r="83" spans="1:10">
      <c r="A83" t="s">
        <v>1960</v>
      </c>
      <c r="B83">
        <v>132000</v>
      </c>
      <c r="D83">
        <v>658</v>
      </c>
      <c r="E83">
        <v>658</v>
      </c>
      <c r="F83">
        <v>658</v>
      </c>
      <c r="G83">
        <v>658</v>
      </c>
      <c r="H83">
        <v>658</v>
      </c>
      <c r="I83">
        <v>658</v>
      </c>
      <c r="J83">
        <v>19888</v>
      </c>
    </row>
    <row r="84" spans="1:10">
      <c r="A84" t="s">
        <v>1961</v>
      </c>
      <c r="B84">
        <v>138000</v>
      </c>
      <c r="D84">
        <v>658</v>
      </c>
      <c r="E84">
        <v>658</v>
      </c>
      <c r="F84">
        <v>658</v>
      </c>
      <c r="G84">
        <v>658</v>
      </c>
      <c r="H84">
        <v>658</v>
      </c>
      <c r="I84">
        <v>658</v>
      </c>
      <c r="J84">
        <v>19888</v>
      </c>
    </row>
    <row r="85" spans="1:10">
      <c r="A85" t="s">
        <v>1962</v>
      </c>
      <c r="B85">
        <v>146000</v>
      </c>
      <c r="D85">
        <v>758</v>
      </c>
      <c r="E85">
        <v>758</v>
      </c>
      <c r="F85">
        <v>758</v>
      </c>
      <c r="G85">
        <v>758</v>
      </c>
      <c r="H85">
        <v>758</v>
      </c>
      <c r="I85">
        <v>758</v>
      </c>
      <c r="J85">
        <v>25888</v>
      </c>
    </row>
    <row r="86" spans="1:10">
      <c r="A86" t="s">
        <v>1963</v>
      </c>
      <c r="B86">
        <v>154000</v>
      </c>
      <c r="D86">
        <v>758</v>
      </c>
      <c r="E86">
        <v>758</v>
      </c>
      <c r="F86">
        <v>758</v>
      </c>
      <c r="G86">
        <v>758</v>
      </c>
      <c r="H86">
        <v>758</v>
      </c>
      <c r="I86">
        <v>758</v>
      </c>
      <c r="J86">
        <v>25888</v>
      </c>
    </row>
    <row r="87" spans="1:10">
      <c r="A87" t="s">
        <v>1964</v>
      </c>
      <c r="B87">
        <v>162000</v>
      </c>
      <c r="D87">
        <v>758</v>
      </c>
      <c r="E87">
        <v>758</v>
      </c>
      <c r="F87">
        <v>758</v>
      </c>
      <c r="G87">
        <v>758</v>
      </c>
      <c r="H87">
        <v>758</v>
      </c>
      <c r="I87">
        <v>758</v>
      </c>
      <c r="J87">
        <v>25888</v>
      </c>
    </row>
    <row r="88" spans="1:10">
      <c r="A88" t="s">
        <v>1965</v>
      </c>
      <c r="B88">
        <v>170000</v>
      </c>
      <c r="D88">
        <v>758</v>
      </c>
      <c r="E88">
        <v>758</v>
      </c>
      <c r="F88">
        <v>758</v>
      </c>
      <c r="G88">
        <v>758</v>
      </c>
      <c r="H88">
        <v>758</v>
      </c>
      <c r="I88">
        <v>758</v>
      </c>
      <c r="J88">
        <v>25888</v>
      </c>
    </row>
    <row r="89" spans="1:10">
      <c r="A89" t="s">
        <v>1966</v>
      </c>
      <c r="B89">
        <v>178000</v>
      </c>
      <c r="D89">
        <v>758</v>
      </c>
      <c r="E89">
        <v>758</v>
      </c>
      <c r="F89">
        <v>758</v>
      </c>
      <c r="G89">
        <v>758</v>
      </c>
      <c r="H89">
        <v>758</v>
      </c>
      <c r="I89">
        <v>758</v>
      </c>
      <c r="J89">
        <v>25888</v>
      </c>
    </row>
    <row r="90" spans="1:10">
      <c r="A90" t="s">
        <v>1967</v>
      </c>
      <c r="B90">
        <v>186000</v>
      </c>
      <c r="D90">
        <v>758</v>
      </c>
      <c r="E90">
        <v>758</v>
      </c>
      <c r="F90">
        <v>758</v>
      </c>
      <c r="G90">
        <v>758</v>
      </c>
      <c r="H90">
        <v>758</v>
      </c>
      <c r="I90">
        <v>758</v>
      </c>
      <c r="J90">
        <v>25888</v>
      </c>
    </row>
    <row r="91" spans="1:10">
      <c r="A91" t="s">
        <v>1968</v>
      </c>
      <c r="B91">
        <v>194000</v>
      </c>
      <c r="D91">
        <v>758</v>
      </c>
      <c r="E91">
        <v>758</v>
      </c>
      <c r="F91">
        <v>758</v>
      </c>
      <c r="G91">
        <v>758</v>
      </c>
      <c r="H91">
        <v>758</v>
      </c>
      <c r="I91">
        <v>758</v>
      </c>
      <c r="J91">
        <v>25888</v>
      </c>
    </row>
    <row r="92" spans="1:10">
      <c r="A92" t="s">
        <v>1969</v>
      </c>
      <c r="B92">
        <v>202000</v>
      </c>
      <c r="D92">
        <v>758</v>
      </c>
      <c r="E92">
        <v>758</v>
      </c>
      <c r="F92">
        <v>758</v>
      </c>
      <c r="G92">
        <v>758</v>
      </c>
      <c r="H92">
        <v>758</v>
      </c>
      <c r="I92">
        <v>758</v>
      </c>
      <c r="J92">
        <v>25888</v>
      </c>
    </row>
    <row r="93" spans="1:10">
      <c r="A93" t="s">
        <v>1970</v>
      </c>
      <c r="B93">
        <v>210000</v>
      </c>
      <c r="D93">
        <v>758</v>
      </c>
      <c r="E93">
        <v>758</v>
      </c>
      <c r="F93">
        <v>758</v>
      </c>
      <c r="G93">
        <v>758</v>
      </c>
      <c r="H93">
        <v>758</v>
      </c>
      <c r="I93">
        <v>758</v>
      </c>
      <c r="J93">
        <v>25888</v>
      </c>
    </row>
    <row r="94" spans="1:10">
      <c r="A94" t="s">
        <v>1971</v>
      </c>
      <c r="B94">
        <v>218000</v>
      </c>
      <c r="D94">
        <v>758</v>
      </c>
      <c r="E94">
        <v>758</v>
      </c>
      <c r="F94">
        <v>758</v>
      </c>
      <c r="G94">
        <v>758</v>
      </c>
      <c r="H94">
        <v>758</v>
      </c>
      <c r="I94">
        <v>758</v>
      </c>
      <c r="J94">
        <v>25888</v>
      </c>
    </row>
    <row r="95" spans="1:10">
      <c r="A95" t="s">
        <v>1972</v>
      </c>
      <c r="B95">
        <v>228000</v>
      </c>
      <c r="D95">
        <v>858</v>
      </c>
      <c r="E95">
        <v>858</v>
      </c>
      <c r="F95">
        <v>858</v>
      </c>
      <c r="G95">
        <v>858</v>
      </c>
      <c r="H95">
        <v>858</v>
      </c>
      <c r="I95">
        <v>858</v>
      </c>
      <c r="J95">
        <v>32888</v>
      </c>
    </row>
    <row r="96" spans="1:10">
      <c r="A96" t="s">
        <v>1973</v>
      </c>
      <c r="B96">
        <v>238000</v>
      </c>
      <c r="D96">
        <v>858</v>
      </c>
      <c r="E96">
        <v>858</v>
      </c>
      <c r="F96">
        <v>858</v>
      </c>
      <c r="G96">
        <v>858</v>
      </c>
      <c r="H96">
        <v>858</v>
      </c>
      <c r="I96">
        <v>858</v>
      </c>
      <c r="J96">
        <v>32888</v>
      </c>
    </row>
    <row r="97" spans="1:10">
      <c r="A97" t="s">
        <v>1974</v>
      </c>
      <c r="B97">
        <v>248000</v>
      </c>
      <c r="D97">
        <v>858</v>
      </c>
      <c r="E97">
        <v>858</v>
      </c>
      <c r="F97">
        <v>858</v>
      </c>
      <c r="G97">
        <v>858</v>
      </c>
      <c r="H97">
        <v>858</v>
      </c>
      <c r="I97">
        <v>858</v>
      </c>
      <c r="J97">
        <v>32888</v>
      </c>
    </row>
    <row r="98" spans="1:10">
      <c r="A98" t="s">
        <v>1975</v>
      </c>
      <c r="B98">
        <v>258000</v>
      </c>
      <c r="D98">
        <v>858</v>
      </c>
      <c r="E98">
        <v>858</v>
      </c>
      <c r="F98">
        <v>858</v>
      </c>
      <c r="G98">
        <v>858</v>
      </c>
      <c r="H98">
        <v>858</v>
      </c>
      <c r="I98">
        <v>858</v>
      </c>
      <c r="J98">
        <v>32888</v>
      </c>
    </row>
    <row r="99" spans="1:10">
      <c r="A99" t="s">
        <v>1976</v>
      </c>
      <c r="B99">
        <v>268000</v>
      </c>
      <c r="D99">
        <v>858</v>
      </c>
      <c r="E99">
        <v>858</v>
      </c>
      <c r="F99">
        <v>858</v>
      </c>
      <c r="G99">
        <v>858</v>
      </c>
      <c r="H99">
        <v>858</v>
      </c>
      <c r="I99">
        <v>858</v>
      </c>
      <c r="J99">
        <v>32888</v>
      </c>
    </row>
    <row r="100" spans="1:10">
      <c r="A100" t="s">
        <v>1977</v>
      </c>
      <c r="B100">
        <v>278000</v>
      </c>
      <c r="D100">
        <v>858</v>
      </c>
      <c r="E100">
        <v>858</v>
      </c>
      <c r="F100">
        <v>858</v>
      </c>
      <c r="G100">
        <v>858</v>
      </c>
      <c r="H100">
        <v>858</v>
      </c>
      <c r="I100">
        <v>858</v>
      </c>
      <c r="J100">
        <v>32888</v>
      </c>
    </row>
    <row r="101" spans="1:10">
      <c r="A101" t="s">
        <v>1978</v>
      </c>
      <c r="B101">
        <v>288000</v>
      </c>
      <c r="D101">
        <v>858</v>
      </c>
      <c r="E101">
        <v>858</v>
      </c>
      <c r="F101">
        <v>858</v>
      </c>
      <c r="G101">
        <v>858</v>
      </c>
      <c r="H101">
        <v>858</v>
      </c>
      <c r="I101">
        <v>858</v>
      </c>
      <c r="J101">
        <v>32888</v>
      </c>
    </row>
    <row r="102" spans="1:10">
      <c r="A102" t="s">
        <v>1979</v>
      </c>
      <c r="B102">
        <v>298000</v>
      </c>
      <c r="D102">
        <v>858</v>
      </c>
      <c r="E102">
        <v>858</v>
      </c>
      <c r="F102">
        <v>858</v>
      </c>
      <c r="G102">
        <v>858</v>
      </c>
      <c r="H102">
        <v>858</v>
      </c>
      <c r="I102">
        <v>858</v>
      </c>
      <c r="J102">
        <v>32888</v>
      </c>
    </row>
    <row r="103" spans="1:10">
      <c r="A103" t="s">
        <v>1980</v>
      </c>
      <c r="B103">
        <v>308000</v>
      </c>
      <c r="D103">
        <v>858</v>
      </c>
      <c r="E103">
        <v>858</v>
      </c>
      <c r="F103">
        <v>858</v>
      </c>
      <c r="G103">
        <v>858</v>
      </c>
      <c r="H103">
        <v>858</v>
      </c>
      <c r="I103">
        <v>858</v>
      </c>
      <c r="J103">
        <v>32888</v>
      </c>
    </row>
    <row r="104" spans="1:10">
      <c r="A104" t="s">
        <v>1981</v>
      </c>
      <c r="B104">
        <v>318000</v>
      </c>
      <c r="D104">
        <v>858</v>
      </c>
      <c r="E104">
        <v>858</v>
      </c>
      <c r="F104">
        <v>858</v>
      </c>
      <c r="G104">
        <v>858</v>
      </c>
      <c r="H104">
        <v>858</v>
      </c>
      <c r="I104">
        <v>858</v>
      </c>
      <c r="J104">
        <v>32888</v>
      </c>
    </row>
    <row r="105" spans="1:10">
      <c r="A105" t="s">
        <v>1982</v>
      </c>
      <c r="B105">
        <v>338000</v>
      </c>
      <c r="D105">
        <v>958</v>
      </c>
      <c r="E105">
        <v>958</v>
      </c>
      <c r="F105">
        <v>958</v>
      </c>
      <c r="G105">
        <v>958</v>
      </c>
      <c r="H105">
        <v>958</v>
      </c>
      <c r="I105">
        <v>958</v>
      </c>
      <c r="J105">
        <v>38888</v>
      </c>
    </row>
    <row r="106" spans="1:10">
      <c r="A106" t="s">
        <v>1983</v>
      </c>
      <c r="B106">
        <v>358000</v>
      </c>
      <c r="D106">
        <v>958</v>
      </c>
      <c r="E106">
        <v>958</v>
      </c>
      <c r="F106">
        <v>958</v>
      </c>
      <c r="G106">
        <v>958</v>
      </c>
      <c r="H106">
        <v>958</v>
      </c>
      <c r="I106">
        <v>958</v>
      </c>
      <c r="J106">
        <v>38888</v>
      </c>
    </row>
    <row r="107" spans="1:10">
      <c r="A107" t="s">
        <v>1984</v>
      </c>
      <c r="B107">
        <v>378000</v>
      </c>
      <c r="D107">
        <v>958</v>
      </c>
      <c r="E107">
        <v>958</v>
      </c>
      <c r="F107">
        <v>958</v>
      </c>
      <c r="G107">
        <v>958</v>
      </c>
      <c r="H107">
        <v>958</v>
      </c>
      <c r="I107">
        <v>958</v>
      </c>
      <c r="J107">
        <v>38888</v>
      </c>
    </row>
    <row r="108" spans="1:10">
      <c r="A108" t="s">
        <v>1985</v>
      </c>
      <c r="B108">
        <v>398000</v>
      </c>
      <c r="D108">
        <v>958</v>
      </c>
      <c r="E108">
        <v>958</v>
      </c>
      <c r="F108">
        <v>958</v>
      </c>
      <c r="G108">
        <v>958</v>
      </c>
      <c r="H108">
        <v>958</v>
      </c>
      <c r="I108">
        <v>958</v>
      </c>
      <c r="J108">
        <v>38888</v>
      </c>
    </row>
    <row r="109" spans="1:10">
      <c r="A109" t="s">
        <v>1986</v>
      </c>
      <c r="B109">
        <v>418000</v>
      </c>
      <c r="D109">
        <v>958</v>
      </c>
      <c r="E109">
        <v>958</v>
      </c>
      <c r="F109">
        <v>958</v>
      </c>
      <c r="G109">
        <v>958</v>
      </c>
      <c r="H109">
        <v>958</v>
      </c>
      <c r="I109">
        <v>958</v>
      </c>
      <c r="J109">
        <v>38888</v>
      </c>
    </row>
    <row r="110" spans="1:10">
      <c r="A110" t="s">
        <v>1987</v>
      </c>
      <c r="B110">
        <v>438000</v>
      </c>
      <c r="D110">
        <v>958</v>
      </c>
      <c r="E110">
        <v>958</v>
      </c>
      <c r="F110">
        <v>958</v>
      </c>
      <c r="G110">
        <v>958</v>
      </c>
      <c r="H110">
        <v>958</v>
      </c>
      <c r="I110">
        <v>958</v>
      </c>
      <c r="J110">
        <v>38888</v>
      </c>
    </row>
    <row r="111" spans="1:10">
      <c r="A111" t="s">
        <v>1988</v>
      </c>
      <c r="B111">
        <v>458000</v>
      </c>
      <c r="D111">
        <v>958</v>
      </c>
      <c r="E111">
        <v>958</v>
      </c>
      <c r="F111">
        <v>958</v>
      </c>
      <c r="G111">
        <v>958</v>
      </c>
      <c r="H111">
        <v>958</v>
      </c>
      <c r="I111">
        <v>958</v>
      </c>
      <c r="J111">
        <v>38888</v>
      </c>
    </row>
    <row r="112" spans="1:10">
      <c r="A112" t="s">
        <v>1989</v>
      </c>
      <c r="B112">
        <v>478000</v>
      </c>
      <c r="D112">
        <v>958</v>
      </c>
      <c r="E112">
        <v>958</v>
      </c>
      <c r="F112">
        <v>958</v>
      </c>
      <c r="G112">
        <v>958</v>
      </c>
      <c r="H112">
        <v>958</v>
      </c>
      <c r="I112">
        <v>958</v>
      </c>
      <c r="J112">
        <v>38888</v>
      </c>
    </row>
    <row r="113" spans="1:10">
      <c r="A113" t="s">
        <v>1990</v>
      </c>
      <c r="B113">
        <v>498000</v>
      </c>
      <c r="D113">
        <v>958</v>
      </c>
      <c r="E113">
        <v>958</v>
      </c>
      <c r="F113">
        <v>958</v>
      </c>
      <c r="G113">
        <v>958</v>
      </c>
      <c r="H113">
        <v>958</v>
      </c>
      <c r="I113">
        <v>958</v>
      </c>
      <c r="J113">
        <v>38888</v>
      </c>
    </row>
    <row r="114" spans="1:10">
      <c r="A114" t="s">
        <v>1991</v>
      </c>
      <c r="B114">
        <v>518000</v>
      </c>
      <c r="D114">
        <v>958</v>
      </c>
      <c r="E114">
        <v>958</v>
      </c>
      <c r="F114">
        <v>958</v>
      </c>
      <c r="G114">
        <v>958</v>
      </c>
      <c r="H114">
        <v>958</v>
      </c>
      <c r="I114">
        <v>958</v>
      </c>
      <c r="J114">
        <v>38888</v>
      </c>
    </row>
  </sheetData>
  <mergeCells count="1">
    <mergeCell ref="I1:K1"/>
  </mergeCells>
  <pageMargins left="0.699305555555556" right="0.699305555555556" top="0.75" bottom="0.75" header="0.3" footer="0.3"/>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N99"/>
  <sheetViews>
    <sheetView topLeftCell="A76" workbookViewId="0">
      <selection activeCell="A1" sqref="A1"/>
    </sheetView>
  </sheetViews>
  <sheetFormatPr defaultColWidth="9" defaultRowHeight="14.25"/>
  <cols>
    <col min="1" max="1" width="18.875" customWidth="1"/>
    <col min="2" max="2" width="15.125" customWidth="1"/>
  </cols>
  <sheetData>
    <row r="1" spans="1:14">
      <c r="A1" s="1" t="s">
        <v>1992</v>
      </c>
      <c r="L1" s="1" t="s">
        <v>1993</v>
      </c>
      <c r="N1" s="1" t="s">
        <v>1994</v>
      </c>
    </row>
    <row r="2" spans="2:14">
      <c r="B2" s="1" t="s">
        <v>1995</v>
      </c>
      <c r="C2" s="1" t="s">
        <v>470</v>
      </c>
      <c r="D2" s="1" t="s">
        <v>160</v>
      </c>
      <c r="E2" s="1" t="s">
        <v>199</v>
      </c>
      <c r="F2" s="1" t="s">
        <v>1996</v>
      </c>
      <c r="G2" s="1" t="s">
        <v>1997</v>
      </c>
      <c r="N2" s="1" t="s">
        <v>1998</v>
      </c>
    </row>
    <row r="3" spans="1:7">
      <c r="A3" s="1" t="s">
        <v>1999</v>
      </c>
      <c r="B3">
        <v>20</v>
      </c>
      <c r="D3">
        <v>50</v>
      </c>
      <c r="E3">
        <v>10000</v>
      </c>
      <c r="F3" s="140">
        <v>0.002</v>
      </c>
      <c r="G3" s="140">
        <v>0.002</v>
      </c>
    </row>
    <row r="4" spans="1:7">
      <c r="A4" s="1" t="s">
        <v>2000</v>
      </c>
      <c r="B4">
        <v>50</v>
      </c>
      <c r="D4">
        <v>100</v>
      </c>
      <c r="E4">
        <v>20000</v>
      </c>
      <c r="F4" s="140">
        <v>0.004</v>
      </c>
      <c r="G4" s="140">
        <v>0.004</v>
      </c>
    </row>
    <row r="5" spans="1:7">
      <c r="A5" s="1" t="s">
        <v>2001</v>
      </c>
      <c r="B5">
        <v>100</v>
      </c>
      <c r="D5">
        <v>150</v>
      </c>
      <c r="E5">
        <v>30000</v>
      </c>
      <c r="F5" s="140">
        <v>0.006</v>
      </c>
      <c r="G5" s="140">
        <v>0.006</v>
      </c>
    </row>
    <row r="6" spans="1:7">
      <c r="A6" s="1" t="s">
        <v>2002</v>
      </c>
      <c r="B6">
        <v>200</v>
      </c>
      <c r="D6">
        <v>200</v>
      </c>
      <c r="E6">
        <v>40000</v>
      </c>
      <c r="F6" s="140">
        <v>0.008</v>
      </c>
      <c r="G6" s="140">
        <v>0.008</v>
      </c>
    </row>
    <row r="7" spans="1:7">
      <c r="A7" s="1" t="s">
        <v>2003</v>
      </c>
      <c r="B7">
        <v>300</v>
      </c>
      <c r="D7">
        <v>250</v>
      </c>
      <c r="E7">
        <v>50000</v>
      </c>
      <c r="F7" s="140">
        <v>0.01</v>
      </c>
      <c r="G7" s="140">
        <v>0.01</v>
      </c>
    </row>
    <row r="8" spans="1:7">
      <c r="A8" s="1" t="s">
        <v>2004</v>
      </c>
      <c r="B8">
        <v>500</v>
      </c>
      <c r="D8">
        <v>300</v>
      </c>
      <c r="E8">
        <v>60000</v>
      </c>
      <c r="F8" s="140">
        <v>0.012</v>
      </c>
      <c r="G8" s="140">
        <v>0.012</v>
      </c>
    </row>
    <row r="9" spans="1:7">
      <c r="A9" s="1" t="s">
        <v>2005</v>
      </c>
      <c r="B9">
        <v>1000</v>
      </c>
      <c r="D9">
        <v>350</v>
      </c>
      <c r="E9">
        <v>70000</v>
      </c>
      <c r="F9" s="140">
        <v>0.014</v>
      </c>
      <c r="G9" s="140">
        <v>0.014</v>
      </c>
    </row>
    <row r="10" spans="1:7">
      <c r="A10" s="1" t="s">
        <v>2006</v>
      </c>
      <c r="B10">
        <v>1500</v>
      </c>
      <c r="D10">
        <v>400</v>
      </c>
      <c r="E10">
        <v>80000</v>
      </c>
      <c r="F10" s="140">
        <v>0.016</v>
      </c>
      <c r="G10" s="140">
        <v>0.016</v>
      </c>
    </row>
    <row r="11" spans="1:7">
      <c r="A11" s="1" t="s">
        <v>2007</v>
      </c>
      <c r="B11">
        <v>2000</v>
      </c>
      <c r="D11">
        <v>450</v>
      </c>
      <c r="E11">
        <v>90000</v>
      </c>
      <c r="F11" s="140">
        <v>0.018</v>
      </c>
      <c r="G11" s="140">
        <v>0.018</v>
      </c>
    </row>
    <row r="12" spans="1:7">
      <c r="A12" s="1" t="s">
        <v>2008</v>
      </c>
      <c r="B12">
        <v>2000</v>
      </c>
      <c r="D12">
        <v>550</v>
      </c>
      <c r="E12">
        <v>100000</v>
      </c>
      <c r="F12" s="140">
        <v>0.02</v>
      </c>
      <c r="G12" s="140">
        <v>0.02</v>
      </c>
    </row>
    <row r="13" spans="1:7">
      <c r="A13" s="1" t="s">
        <v>2009</v>
      </c>
      <c r="B13">
        <v>2000</v>
      </c>
      <c r="D13">
        <v>650</v>
      </c>
      <c r="E13">
        <v>110000</v>
      </c>
      <c r="F13" s="140">
        <v>0.022</v>
      </c>
      <c r="G13" s="140">
        <v>0.022</v>
      </c>
    </row>
    <row r="14" spans="1:7">
      <c r="A14" s="1" t="s">
        <v>2010</v>
      </c>
      <c r="B14">
        <v>2000</v>
      </c>
      <c r="D14">
        <v>750</v>
      </c>
      <c r="E14">
        <v>120000</v>
      </c>
      <c r="F14" s="140">
        <v>0.024</v>
      </c>
      <c r="G14" s="140">
        <v>0.024</v>
      </c>
    </row>
    <row r="15" spans="1:7">
      <c r="A15" s="1" t="s">
        <v>2011</v>
      </c>
      <c r="B15">
        <v>2000</v>
      </c>
      <c r="D15">
        <v>850</v>
      </c>
      <c r="E15">
        <v>130000</v>
      </c>
      <c r="F15" s="140">
        <v>0.026</v>
      </c>
      <c r="G15" s="140">
        <v>0.026</v>
      </c>
    </row>
    <row r="16" spans="1:7">
      <c r="A16" s="1" t="s">
        <v>2012</v>
      </c>
      <c r="B16">
        <v>2000</v>
      </c>
      <c r="D16">
        <v>950</v>
      </c>
      <c r="E16">
        <v>140000</v>
      </c>
      <c r="F16" s="140">
        <v>0.028</v>
      </c>
      <c r="G16" s="140">
        <v>0.028</v>
      </c>
    </row>
    <row r="17" spans="1:7">
      <c r="A17" s="1" t="s">
        <v>2013</v>
      </c>
      <c r="B17">
        <v>2000</v>
      </c>
      <c r="D17">
        <v>1050</v>
      </c>
      <c r="E17">
        <v>150000</v>
      </c>
      <c r="F17" s="140">
        <v>0.03</v>
      </c>
      <c r="G17" s="140">
        <v>0.03</v>
      </c>
    </row>
    <row r="18" spans="1:7">
      <c r="A18" s="1" t="s">
        <v>2014</v>
      </c>
      <c r="B18">
        <v>2000</v>
      </c>
      <c r="D18">
        <v>1150</v>
      </c>
      <c r="E18">
        <v>160000</v>
      </c>
      <c r="F18" s="140">
        <v>0.032</v>
      </c>
      <c r="G18" s="140">
        <v>0.032</v>
      </c>
    </row>
    <row r="19" spans="1:7">
      <c r="A19" s="1" t="s">
        <v>2015</v>
      </c>
      <c r="B19">
        <v>2000</v>
      </c>
      <c r="D19">
        <v>1250</v>
      </c>
      <c r="E19">
        <v>170000</v>
      </c>
      <c r="F19" s="140">
        <v>0.034</v>
      </c>
      <c r="G19" s="140">
        <v>0.034</v>
      </c>
    </row>
    <row r="20" spans="1:7">
      <c r="A20" s="1" t="s">
        <v>2016</v>
      </c>
      <c r="B20">
        <v>2000</v>
      </c>
      <c r="D20">
        <v>1350</v>
      </c>
      <c r="E20">
        <v>180000</v>
      </c>
      <c r="F20" s="140">
        <v>0.036</v>
      </c>
      <c r="G20" s="140">
        <v>0.036</v>
      </c>
    </row>
    <row r="21" spans="1:7">
      <c r="A21" s="1" t="s">
        <v>2017</v>
      </c>
      <c r="B21">
        <v>3000</v>
      </c>
      <c r="D21">
        <v>1500</v>
      </c>
      <c r="E21">
        <v>190000</v>
      </c>
      <c r="F21" s="140">
        <v>0.038</v>
      </c>
      <c r="G21" s="140">
        <v>0.038</v>
      </c>
    </row>
    <row r="22" spans="1:7">
      <c r="A22" s="1" t="s">
        <v>2018</v>
      </c>
      <c r="B22">
        <v>3000</v>
      </c>
      <c r="D22">
        <v>1650</v>
      </c>
      <c r="E22">
        <v>200000</v>
      </c>
      <c r="F22" s="140">
        <v>0.04</v>
      </c>
      <c r="G22" s="140">
        <v>0.04</v>
      </c>
    </row>
    <row r="23" spans="1:7">
      <c r="A23" s="1" t="s">
        <v>2019</v>
      </c>
      <c r="B23">
        <v>3000</v>
      </c>
      <c r="D23">
        <v>1800</v>
      </c>
      <c r="E23">
        <v>210000</v>
      </c>
      <c r="F23" s="140">
        <v>0.042</v>
      </c>
      <c r="G23" s="140">
        <v>0.042</v>
      </c>
    </row>
    <row r="24" spans="1:7">
      <c r="A24" s="1" t="s">
        <v>2020</v>
      </c>
      <c r="B24">
        <v>3000</v>
      </c>
      <c r="D24">
        <v>1950</v>
      </c>
      <c r="E24">
        <v>220000</v>
      </c>
      <c r="F24" s="140">
        <v>0.044</v>
      </c>
      <c r="G24" s="140">
        <v>0.044</v>
      </c>
    </row>
    <row r="25" spans="1:7">
      <c r="A25" s="1" t="s">
        <v>2021</v>
      </c>
      <c r="B25">
        <v>3000</v>
      </c>
      <c r="D25">
        <v>2100</v>
      </c>
      <c r="E25">
        <v>230000</v>
      </c>
      <c r="F25" s="140">
        <v>0.046</v>
      </c>
      <c r="G25" s="140">
        <v>0.046</v>
      </c>
    </row>
    <row r="26" spans="1:7">
      <c r="A26" s="1" t="s">
        <v>2022</v>
      </c>
      <c r="B26">
        <v>3000</v>
      </c>
      <c r="D26">
        <v>2250</v>
      </c>
      <c r="E26">
        <v>240000</v>
      </c>
      <c r="F26" s="140">
        <v>0.048</v>
      </c>
      <c r="G26" s="140">
        <v>0.048</v>
      </c>
    </row>
    <row r="27" spans="1:7">
      <c r="A27" s="1" t="s">
        <v>2023</v>
      </c>
      <c r="B27">
        <v>3000</v>
      </c>
      <c r="D27">
        <v>2400</v>
      </c>
      <c r="E27">
        <v>250000</v>
      </c>
      <c r="F27" s="140">
        <v>0.05</v>
      </c>
      <c r="G27" s="140">
        <v>0.05</v>
      </c>
    </row>
    <row r="28" spans="1:7">
      <c r="A28" s="1" t="s">
        <v>2024</v>
      </c>
      <c r="B28">
        <v>3000</v>
      </c>
      <c r="D28">
        <v>2550</v>
      </c>
      <c r="E28">
        <v>260000</v>
      </c>
      <c r="F28" s="140">
        <v>0.052</v>
      </c>
      <c r="G28" s="140">
        <v>0.052</v>
      </c>
    </row>
    <row r="29" spans="1:7">
      <c r="A29" s="1" t="s">
        <v>2025</v>
      </c>
      <c r="B29">
        <v>3000</v>
      </c>
      <c r="D29">
        <v>2700</v>
      </c>
      <c r="E29">
        <v>270000</v>
      </c>
      <c r="F29" s="140">
        <v>0.054</v>
      </c>
      <c r="G29" s="140">
        <v>0.054</v>
      </c>
    </row>
    <row r="30" spans="1:7">
      <c r="A30" s="1" t="s">
        <v>2026</v>
      </c>
      <c r="B30">
        <v>5000</v>
      </c>
      <c r="D30">
        <v>2900</v>
      </c>
      <c r="E30">
        <v>280000</v>
      </c>
      <c r="F30" s="140">
        <v>0.056</v>
      </c>
      <c r="G30" s="140">
        <v>0.056</v>
      </c>
    </row>
    <row r="31" spans="1:7">
      <c r="A31" s="1" t="s">
        <v>2027</v>
      </c>
      <c r="B31">
        <v>5000</v>
      </c>
      <c r="D31">
        <v>3100</v>
      </c>
      <c r="E31">
        <v>290000</v>
      </c>
      <c r="F31" s="140">
        <v>0.058</v>
      </c>
      <c r="G31" s="140">
        <v>0.058</v>
      </c>
    </row>
    <row r="32" spans="1:7">
      <c r="A32" s="1" t="s">
        <v>2028</v>
      </c>
      <c r="B32">
        <v>5000</v>
      </c>
      <c r="D32">
        <v>3300</v>
      </c>
      <c r="E32">
        <v>300000</v>
      </c>
      <c r="F32" s="140">
        <v>0.06</v>
      </c>
      <c r="G32" s="140">
        <v>0.06</v>
      </c>
    </row>
    <row r="33" spans="1:7">
      <c r="A33" s="1" t="s">
        <v>2029</v>
      </c>
      <c r="B33">
        <v>5000</v>
      </c>
      <c r="D33">
        <v>3500</v>
      </c>
      <c r="E33">
        <v>310000</v>
      </c>
      <c r="F33" s="140">
        <v>0.062</v>
      </c>
      <c r="G33" s="140">
        <v>0.062</v>
      </c>
    </row>
    <row r="34" spans="1:7">
      <c r="A34" s="1" t="s">
        <v>2030</v>
      </c>
      <c r="B34">
        <v>5000</v>
      </c>
      <c r="D34">
        <v>3700</v>
      </c>
      <c r="E34">
        <v>320000</v>
      </c>
      <c r="F34" s="140">
        <v>0.064</v>
      </c>
      <c r="G34" s="140">
        <v>0.064</v>
      </c>
    </row>
    <row r="35" spans="1:7">
      <c r="A35" s="1" t="s">
        <v>2031</v>
      </c>
      <c r="B35">
        <v>5000</v>
      </c>
      <c r="D35">
        <v>3900</v>
      </c>
      <c r="E35">
        <v>330000</v>
      </c>
      <c r="F35" s="140">
        <v>0.066</v>
      </c>
      <c r="G35" s="140">
        <v>0.066</v>
      </c>
    </row>
    <row r="36" spans="1:7">
      <c r="A36" s="1" t="s">
        <v>2032</v>
      </c>
      <c r="B36">
        <v>5000</v>
      </c>
      <c r="D36">
        <v>4100</v>
      </c>
      <c r="E36">
        <v>340000</v>
      </c>
      <c r="F36" s="140">
        <v>0.068</v>
      </c>
      <c r="G36" s="140">
        <v>0.068</v>
      </c>
    </row>
    <row r="37" spans="1:7">
      <c r="A37" s="1" t="s">
        <v>2033</v>
      </c>
      <c r="B37">
        <v>5000</v>
      </c>
      <c r="D37">
        <v>4300</v>
      </c>
      <c r="E37">
        <v>350000</v>
      </c>
      <c r="F37" s="140">
        <v>0.07</v>
      </c>
      <c r="G37" s="140">
        <v>0.07</v>
      </c>
    </row>
    <row r="38" spans="1:7">
      <c r="A38" s="1" t="s">
        <v>2034</v>
      </c>
      <c r="B38">
        <v>5000</v>
      </c>
      <c r="D38">
        <v>4500</v>
      </c>
      <c r="E38">
        <v>360000</v>
      </c>
      <c r="F38" s="140">
        <v>0.072</v>
      </c>
      <c r="G38" s="140">
        <v>0.072</v>
      </c>
    </row>
    <row r="39" spans="1:7">
      <c r="A39" s="1" t="s">
        <v>2035</v>
      </c>
      <c r="B39">
        <v>10000</v>
      </c>
      <c r="D39">
        <v>4800</v>
      </c>
      <c r="E39">
        <v>370000</v>
      </c>
      <c r="F39" s="140">
        <v>0.074</v>
      </c>
      <c r="G39" s="140">
        <v>0.074</v>
      </c>
    </row>
    <row r="40" spans="1:7">
      <c r="A40" s="1" t="s">
        <v>2036</v>
      </c>
      <c r="B40">
        <v>10000</v>
      </c>
      <c r="D40">
        <v>5100</v>
      </c>
      <c r="E40">
        <v>380000</v>
      </c>
      <c r="F40" s="140">
        <v>0.076</v>
      </c>
      <c r="G40" s="140">
        <v>0.076</v>
      </c>
    </row>
    <row r="41" spans="1:7">
      <c r="A41" s="1" t="s">
        <v>2037</v>
      </c>
      <c r="B41">
        <v>10000</v>
      </c>
      <c r="D41">
        <v>5400</v>
      </c>
      <c r="E41">
        <v>390000</v>
      </c>
      <c r="F41" s="140">
        <v>0.078</v>
      </c>
      <c r="G41" s="140">
        <v>0.078</v>
      </c>
    </row>
    <row r="42" spans="1:7">
      <c r="A42" s="1" t="s">
        <v>2038</v>
      </c>
      <c r="B42">
        <v>10000</v>
      </c>
      <c r="D42">
        <v>5700</v>
      </c>
      <c r="E42">
        <v>400000</v>
      </c>
      <c r="F42" s="140">
        <v>0.08</v>
      </c>
      <c r="G42" s="140">
        <v>0.08</v>
      </c>
    </row>
    <row r="43" spans="1:7">
      <c r="A43" s="1" t="s">
        <v>2039</v>
      </c>
      <c r="B43">
        <v>10000</v>
      </c>
      <c r="D43">
        <v>6000</v>
      </c>
      <c r="E43">
        <v>410000</v>
      </c>
      <c r="F43" s="140">
        <v>0.082</v>
      </c>
      <c r="G43" s="140">
        <v>0.082</v>
      </c>
    </row>
    <row r="44" spans="1:7">
      <c r="A44" s="1" t="s">
        <v>2040</v>
      </c>
      <c r="B44">
        <v>10000</v>
      </c>
      <c r="D44">
        <v>6300</v>
      </c>
      <c r="E44">
        <v>420000</v>
      </c>
      <c r="F44" s="140">
        <v>0.084</v>
      </c>
      <c r="G44" s="140">
        <v>0.084</v>
      </c>
    </row>
    <row r="45" spans="1:7">
      <c r="A45" s="1" t="s">
        <v>2041</v>
      </c>
      <c r="B45">
        <v>10000</v>
      </c>
      <c r="D45">
        <v>6600</v>
      </c>
      <c r="E45">
        <v>430000</v>
      </c>
      <c r="F45" s="140">
        <v>0.086</v>
      </c>
      <c r="G45" s="140">
        <v>0.086</v>
      </c>
    </row>
    <row r="46" spans="1:7">
      <c r="A46" s="1" t="s">
        <v>2042</v>
      </c>
      <c r="B46">
        <v>10000</v>
      </c>
      <c r="D46">
        <v>6900</v>
      </c>
      <c r="E46">
        <v>440000</v>
      </c>
      <c r="F46" s="140">
        <v>0.088</v>
      </c>
      <c r="G46" s="140">
        <v>0.088</v>
      </c>
    </row>
    <row r="47" spans="1:7">
      <c r="A47" s="1" t="s">
        <v>2043</v>
      </c>
      <c r="B47">
        <v>10000</v>
      </c>
      <c r="D47">
        <v>7200</v>
      </c>
      <c r="E47">
        <v>450000</v>
      </c>
      <c r="F47" s="140">
        <v>0.09</v>
      </c>
      <c r="G47" s="140">
        <v>0.09</v>
      </c>
    </row>
    <row r="48" spans="1:7">
      <c r="A48" s="1" t="s">
        <v>2044</v>
      </c>
      <c r="B48">
        <v>20000</v>
      </c>
      <c r="D48">
        <v>7600</v>
      </c>
      <c r="E48">
        <v>460000</v>
      </c>
      <c r="F48" s="140">
        <v>0.092</v>
      </c>
      <c r="G48" s="140">
        <v>0.092</v>
      </c>
    </row>
    <row r="49" spans="1:7">
      <c r="A49" s="1" t="s">
        <v>2045</v>
      </c>
      <c r="B49">
        <v>20000</v>
      </c>
      <c r="D49">
        <v>8000</v>
      </c>
      <c r="E49">
        <v>470000</v>
      </c>
      <c r="F49" s="140">
        <v>0.094</v>
      </c>
      <c r="G49" s="140">
        <v>0.094</v>
      </c>
    </row>
    <row r="50" spans="1:7">
      <c r="A50" s="1" t="s">
        <v>2046</v>
      </c>
      <c r="B50">
        <v>20000</v>
      </c>
      <c r="D50">
        <v>8400</v>
      </c>
      <c r="E50">
        <v>480000</v>
      </c>
      <c r="F50" s="140">
        <v>0.096</v>
      </c>
      <c r="G50" s="140">
        <v>0.096</v>
      </c>
    </row>
    <row r="51" spans="1:7">
      <c r="A51" s="1" t="s">
        <v>2047</v>
      </c>
      <c r="B51">
        <v>20000</v>
      </c>
      <c r="D51">
        <v>8800</v>
      </c>
      <c r="E51">
        <v>490000</v>
      </c>
      <c r="F51" s="140">
        <v>0.098</v>
      </c>
      <c r="G51" s="140">
        <v>0.098</v>
      </c>
    </row>
    <row r="52" spans="1:7">
      <c r="A52" s="1" t="s">
        <v>2048</v>
      </c>
      <c r="B52">
        <v>20000</v>
      </c>
      <c r="D52">
        <v>9200</v>
      </c>
      <c r="E52">
        <v>500000</v>
      </c>
      <c r="F52" s="140">
        <v>0.1</v>
      </c>
      <c r="G52" s="140">
        <v>0.1</v>
      </c>
    </row>
    <row r="53" spans="1:7">
      <c r="A53" s="1" t="s">
        <v>2049</v>
      </c>
      <c r="B53">
        <v>20000</v>
      </c>
      <c r="D53">
        <v>9600</v>
      </c>
      <c r="E53">
        <v>510000</v>
      </c>
      <c r="F53" s="140">
        <v>0.102</v>
      </c>
      <c r="G53" s="140">
        <v>0.102</v>
      </c>
    </row>
    <row r="54" spans="1:7">
      <c r="A54" s="1" t="s">
        <v>2050</v>
      </c>
      <c r="B54">
        <v>20000</v>
      </c>
      <c r="D54">
        <v>10000</v>
      </c>
      <c r="E54">
        <v>520000</v>
      </c>
      <c r="F54" s="140">
        <v>0.104</v>
      </c>
      <c r="G54" s="140">
        <v>0.104</v>
      </c>
    </row>
    <row r="55" spans="1:7">
      <c r="A55" s="1" t="s">
        <v>2051</v>
      </c>
      <c r="B55">
        <v>20000</v>
      </c>
      <c r="D55">
        <v>10400</v>
      </c>
      <c r="E55">
        <v>530000</v>
      </c>
      <c r="F55" s="140">
        <v>0.106</v>
      </c>
      <c r="G55" s="140">
        <v>0.106</v>
      </c>
    </row>
    <row r="56" spans="1:7">
      <c r="A56" s="1" t="s">
        <v>2052</v>
      </c>
      <c r="B56">
        <v>20000</v>
      </c>
      <c r="D56">
        <v>10800</v>
      </c>
      <c r="E56">
        <v>540000</v>
      </c>
      <c r="F56" s="140">
        <v>0.108</v>
      </c>
      <c r="G56" s="140">
        <v>0.108</v>
      </c>
    </row>
    <row r="57" spans="1:7">
      <c r="A57" s="1" t="s">
        <v>2053</v>
      </c>
      <c r="B57">
        <v>50000</v>
      </c>
      <c r="D57">
        <v>11300</v>
      </c>
      <c r="E57">
        <v>550000</v>
      </c>
      <c r="F57" s="140">
        <v>0.11</v>
      </c>
      <c r="G57" s="140">
        <v>0.11</v>
      </c>
    </row>
    <row r="58" spans="1:7">
      <c r="A58" s="1" t="s">
        <v>2054</v>
      </c>
      <c r="B58">
        <v>50000</v>
      </c>
      <c r="D58">
        <v>11800</v>
      </c>
      <c r="E58">
        <v>560000</v>
      </c>
      <c r="F58" s="140">
        <v>0.112</v>
      </c>
      <c r="G58" s="140">
        <v>0.112</v>
      </c>
    </row>
    <row r="59" spans="1:7">
      <c r="A59" s="1" t="s">
        <v>2055</v>
      </c>
      <c r="B59">
        <v>50000</v>
      </c>
      <c r="D59">
        <v>12300</v>
      </c>
      <c r="E59">
        <v>570000</v>
      </c>
      <c r="F59" s="140">
        <v>0.114</v>
      </c>
      <c r="G59" s="140">
        <v>0.114</v>
      </c>
    </row>
    <row r="60" spans="1:7">
      <c r="A60" s="1" t="s">
        <v>2056</v>
      </c>
      <c r="B60">
        <v>50000</v>
      </c>
      <c r="D60">
        <v>12800</v>
      </c>
      <c r="E60">
        <v>580000</v>
      </c>
      <c r="F60" s="140">
        <v>0.116</v>
      </c>
      <c r="G60" s="140">
        <v>0.116</v>
      </c>
    </row>
    <row r="61" spans="1:7">
      <c r="A61" s="1" t="s">
        <v>2057</v>
      </c>
      <c r="B61">
        <v>50000</v>
      </c>
      <c r="D61">
        <v>13300</v>
      </c>
      <c r="E61">
        <v>590000</v>
      </c>
      <c r="F61" s="140">
        <v>0.118</v>
      </c>
      <c r="G61" s="140">
        <v>0.118</v>
      </c>
    </row>
    <row r="62" spans="1:7">
      <c r="A62" s="1" t="s">
        <v>2058</v>
      </c>
      <c r="B62">
        <v>50000</v>
      </c>
      <c r="D62">
        <v>13800</v>
      </c>
      <c r="E62">
        <v>600000</v>
      </c>
      <c r="F62" s="140">
        <v>0.12</v>
      </c>
      <c r="G62" s="140">
        <v>0.12</v>
      </c>
    </row>
    <row r="63" spans="1:7">
      <c r="A63" s="1" t="s">
        <v>2059</v>
      </c>
      <c r="B63">
        <v>50000</v>
      </c>
      <c r="D63">
        <v>14300</v>
      </c>
      <c r="E63">
        <v>610000</v>
      </c>
      <c r="F63" s="140">
        <v>0.122</v>
      </c>
      <c r="G63" s="140">
        <v>0.122</v>
      </c>
    </row>
    <row r="64" spans="1:7">
      <c r="A64" s="1" t="s">
        <v>2060</v>
      </c>
      <c r="B64">
        <v>50000</v>
      </c>
      <c r="D64">
        <v>14800</v>
      </c>
      <c r="E64">
        <v>620000</v>
      </c>
      <c r="F64" s="140">
        <v>0.124</v>
      </c>
      <c r="G64" s="140">
        <v>0.124</v>
      </c>
    </row>
    <row r="65" spans="1:7">
      <c r="A65" s="1" t="s">
        <v>2061</v>
      </c>
      <c r="B65">
        <v>50000</v>
      </c>
      <c r="D65">
        <v>15300</v>
      </c>
      <c r="E65">
        <v>630000</v>
      </c>
      <c r="F65" s="140">
        <v>0.126</v>
      </c>
      <c r="G65" s="140">
        <v>0.126</v>
      </c>
    </row>
    <row r="66" spans="1:7">
      <c r="A66" s="1" t="s">
        <v>2062</v>
      </c>
      <c r="B66">
        <v>100000</v>
      </c>
      <c r="D66">
        <v>16000</v>
      </c>
      <c r="E66">
        <v>640000</v>
      </c>
      <c r="F66" s="140">
        <v>0.128</v>
      </c>
      <c r="G66" s="140">
        <v>0.128</v>
      </c>
    </row>
    <row r="67" spans="1:7">
      <c r="A67" s="1" t="s">
        <v>2063</v>
      </c>
      <c r="B67">
        <v>100000</v>
      </c>
      <c r="D67">
        <v>16700</v>
      </c>
      <c r="E67">
        <v>650000</v>
      </c>
      <c r="F67" s="140">
        <v>0.13</v>
      </c>
      <c r="G67" s="140">
        <v>0.13</v>
      </c>
    </row>
    <row r="68" spans="1:7">
      <c r="A68" s="1" t="s">
        <v>2064</v>
      </c>
      <c r="B68">
        <v>100000</v>
      </c>
      <c r="D68">
        <v>17400</v>
      </c>
      <c r="E68">
        <v>660000</v>
      </c>
      <c r="F68" s="140">
        <v>0.132</v>
      </c>
      <c r="G68" s="140">
        <v>0.132</v>
      </c>
    </row>
    <row r="69" spans="1:7">
      <c r="A69" s="1" t="s">
        <v>2065</v>
      </c>
      <c r="B69">
        <v>100000</v>
      </c>
      <c r="D69">
        <v>18100</v>
      </c>
      <c r="E69">
        <v>670000</v>
      </c>
      <c r="F69" s="140">
        <v>0.134</v>
      </c>
      <c r="G69" s="140">
        <v>0.134</v>
      </c>
    </row>
    <row r="70" spans="1:7">
      <c r="A70" s="1" t="s">
        <v>2066</v>
      </c>
      <c r="B70">
        <v>100000</v>
      </c>
      <c r="D70">
        <v>18800</v>
      </c>
      <c r="E70">
        <v>680000</v>
      </c>
      <c r="F70" s="140">
        <v>0.136</v>
      </c>
      <c r="G70" s="140">
        <v>0.136</v>
      </c>
    </row>
    <row r="71" spans="1:7">
      <c r="A71" s="1" t="s">
        <v>2067</v>
      </c>
      <c r="B71">
        <v>100000</v>
      </c>
      <c r="D71">
        <v>19500</v>
      </c>
      <c r="E71">
        <v>690000</v>
      </c>
      <c r="F71" s="140">
        <v>0.138</v>
      </c>
      <c r="G71" s="140">
        <v>0.138</v>
      </c>
    </row>
    <row r="72" spans="1:7">
      <c r="A72" s="1" t="s">
        <v>2068</v>
      </c>
      <c r="B72">
        <v>100000</v>
      </c>
      <c r="D72">
        <v>20200</v>
      </c>
      <c r="E72">
        <v>700000</v>
      </c>
      <c r="F72" s="140">
        <v>0.14</v>
      </c>
      <c r="G72" s="140">
        <v>0.14</v>
      </c>
    </row>
    <row r="73" spans="1:7">
      <c r="A73" s="1" t="s">
        <v>2069</v>
      </c>
      <c r="B73">
        <v>100000</v>
      </c>
      <c r="D73">
        <v>20900</v>
      </c>
      <c r="E73">
        <v>710000</v>
      </c>
      <c r="F73" s="140">
        <v>0.142</v>
      </c>
      <c r="G73" s="140">
        <v>0.142</v>
      </c>
    </row>
    <row r="74" spans="1:7">
      <c r="A74" s="1" t="s">
        <v>2070</v>
      </c>
      <c r="B74">
        <v>100000</v>
      </c>
      <c r="D74">
        <v>21600</v>
      </c>
      <c r="E74">
        <v>720000</v>
      </c>
      <c r="F74" s="140">
        <v>0.144</v>
      </c>
      <c r="G74" s="140">
        <v>0.144</v>
      </c>
    </row>
    <row r="75" spans="1:7">
      <c r="A75" s="1" t="s">
        <v>2071</v>
      </c>
      <c r="B75">
        <v>150000</v>
      </c>
      <c r="D75">
        <v>22400</v>
      </c>
      <c r="E75">
        <v>730000</v>
      </c>
      <c r="F75" s="140">
        <v>0.146</v>
      </c>
      <c r="G75" s="140">
        <v>0.146</v>
      </c>
    </row>
    <row r="76" spans="1:7">
      <c r="A76" s="1" t="s">
        <v>2072</v>
      </c>
      <c r="B76">
        <v>150000</v>
      </c>
      <c r="D76">
        <v>23200</v>
      </c>
      <c r="E76">
        <v>740000</v>
      </c>
      <c r="F76" s="140">
        <v>0.148</v>
      </c>
      <c r="G76" s="140">
        <v>0.148</v>
      </c>
    </row>
    <row r="77" spans="1:7">
      <c r="A77" s="1" t="s">
        <v>2073</v>
      </c>
      <c r="B77">
        <v>150000</v>
      </c>
      <c r="D77">
        <v>24000</v>
      </c>
      <c r="E77">
        <v>750000</v>
      </c>
      <c r="F77" s="140">
        <v>0.15</v>
      </c>
      <c r="G77" s="140">
        <v>0.15</v>
      </c>
    </row>
    <row r="78" spans="1:7">
      <c r="A78" s="1" t="s">
        <v>2074</v>
      </c>
      <c r="B78">
        <v>150000</v>
      </c>
      <c r="D78">
        <v>24800</v>
      </c>
      <c r="E78">
        <v>760000</v>
      </c>
      <c r="F78" s="140">
        <v>0.152</v>
      </c>
      <c r="G78" s="140">
        <v>0.152</v>
      </c>
    </row>
    <row r="79" spans="1:7">
      <c r="A79" s="1" t="s">
        <v>2075</v>
      </c>
      <c r="B79">
        <v>150000</v>
      </c>
      <c r="D79">
        <v>25600</v>
      </c>
      <c r="E79">
        <v>770000</v>
      </c>
      <c r="F79" s="140">
        <v>0.154</v>
      </c>
      <c r="G79" s="140">
        <v>0.154</v>
      </c>
    </row>
    <row r="80" spans="1:7">
      <c r="A80" s="1" t="s">
        <v>2076</v>
      </c>
      <c r="B80">
        <v>150000</v>
      </c>
      <c r="D80">
        <v>26400</v>
      </c>
      <c r="E80">
        <v>780000</v>
      </c>
      <c r="F80" s="140">
        <v>0.156</v>
      </c>
      <c r="G80" s="140">
        <v>0.156</v>
      </c>
    </row>
    <row r="81" spans="1:7">
      <c r="A81" s="1" t="s">
        <v>2077</v>
      </c>
      <c r="B81">
        <v>150000</v>
      </c>
      <c r="D81">
        <v>27200</v>
      </c>
      <c r="E81">
        <v>790000</v>
      </c>
      <c r="F81" s="140">
        <v>0.158</v>
      </c>
      <c r="G81" s="140">
        <v>0.158</v>
      </c>
    </row>
    <row r="82" spans="1:7">
      <c r="A82" s="1" t="s">
        <v>2078</v>
      </c>
      <c r="B82">
        <v>150000</v>
      </c>
      <c r="D82">
        <v>28000</v>
      </c>
      <c r="E82">
        <v>800000</v>
      </c>
      <c r="F82" s="140">
        <v>0.16</v>
      </c>
      <c r="G82" s="140">
        <v>0.16</v>
      </c>
    </row>
    <row r="83" spans="1:7">
      <c r="A83" s="1" t="s">
        <v>2079</v>
      </c>
      <c r="B83">
        <v>150000</v>
      </c>
      <c r="D83">
        <v>28800</v>
      </c>
      <c r="E83">
        <v>810000</v>
      </c>
      <c r="F83" s="140">
        <v>0.162</v>
      </c>
      <c r="G83" s="140">
        <v>0.162</v>
      </c>
    </row>
    <row r="84" spans="1:7">
      <c r="A84" s="1" t="s">
        <v>2080</v>
      </c>
      <c r="B84">
        <v>200000</v>
      </c>
      <c r="D84">
        <v>29700</v>
      </c>
      <c r="E84">
        <v>820000</v>
      </c>
      <c r="F84" s="140">
        <v>0.164</v>
      </c>
      <c r="G84" s="140">
        <v>0.164</v>
      </c>
    </row>
    <row r="85" spans="1:7">
      <c r="A85" s="1" t="s">
        <v>2081</v>
      </c>
      <c r="B85">
        <v>250000</v>
      </c>
      <c r="D85">
        <v>30700</v>
      </c>
      <c r="E85">
        <v>830000</v>
      </c>
      <c r="F85" s="140">
        <v>0.166</v>
      </c>
      <c r="G85" s="140">
        <v>0.166</v>
      </c>
    </row>
    <row r="86" spans="1:7">
      <c r="A86" s="1" t="s">
        <v>2082</v>
      </c>
      <c r="B86">
        <v>300000</v>
      </c>
      <c r="D86">
        <v>31900</v>
      </c>
      <c r="E86">
        <v>840000</v>
      </c>
      <c r="F86" s="140">
        <v>0.168</v>
      </c>
      <c r="G86" s="140">
        <v>0.168</v>
      </c>
    </row>
    <row r="87" spans="1:7">
      <c r="A87" s="1" t="s">
        <v>2083</v>
      </c>
      <c r="B87">
        <v>350000</v>
      </c>
      <c r="D87">
        <v>33400</v>
      </c>
      <c r="E87">
        <v>850000</v>
      </c>
      <c r="F87" s="140">
        <v>0.17</v>
      </c>
      <c r="G87" s="140">
        <v>0.17</v>
      </c>
    </row>
    <row r="88" spans="1:7">
      <c r="A88" s="1" t="s">
        <v>2084</v>
      </c>
      <c r="B88">
        <v>400000</v>
      </c>
      <c r="D88">
        <v>36200</v>
      </c>
      <c r="E88">
        <v>860000</v>
      </c>
      <c r="F88" s="140">
        <v>0.172</v>
      </c>
      <c r="G88" s="140">
        <v>0.172</v>
      </c>
    </row>
    <row r="89" spans="1:7">
      <c r="A89" s="1" t="s">
        <v>2085</v>
      </c>
      <c r="B89">
        <v>450000</v>
      </c>
      <c r="D89">
        <v>38200</v>
      </c>
      <c r="E89">
        <v>870000</v>
      </c>
      <c r="F89" s="140">
        <v>0.174</v>
      </c>
      <c r="G89" s="140">
        <v>0.174</v>
      </c>
    </row>
    <row r="90" spans="1:7">
      <c r="A90" s="1" t="s">
        <v>2086</v>
      </c>
      <c r="B90">
        <v>500000</v>
      </c>
      <c r="D90">
        <v>40200</v>
      </c>
      <c r="E90">
        <v>880000</v>
      </c>
      <c r="F90" s="140">
        <v>0.176</v>
      </c>
      <c r="G90" s="140">
        <v>0.176</v>
      </c>
    </row>
    <row r="91" spans="1:7">
      <c r="A91" s="1" t="s">
        <v>2087</v>
      </c>
      <c r="B91">
        <v>550000</v>
      </c>
      <c r="D91">
        <v>42200</v>
      </c>
      <c r="E91">
        <v>890000</v>
      </c>
      <c r="F91" s="140">
        <v>0.178</v>
      </c>
      <c r="G91" s="140">
        <v>0.178</v>
      </c>
    </row>
    <row r="92" spans="1:7">
      <c r="A92" s="1" t="s">
        <v>2088</v>
      </c>
      <c r="B92">
        <v>600000</v>
      </c>
      <c r="D92">
        <v>44200</v>
      </c>
      <c r="E92">
        <v>900000</v>
      </c>
      <c r="F92" s="140">
        <v>0.18</v>
      </c>
      <c r="G92" s="140">
        <v>0.18</v>
      </c>
    </row>
    <row r="93" spans="1:7">
      <c r="A93" s="1" t="s">
        <v>2089</v>
      </c>
      <c r="B93">
        <v>650000</v>
      </c>
      <c r="D93">
        <v>46200</v>
      </c>
      <c r="E93">
        <v>910000</v>
      </c>
      <c r="F93" s="140">
        <v>0.182</v>
      </c>
      <c r="G93" s="140">
        <v>0.182</v>
      </c>
    </row>
    <row r="94" spans="1:7">
      <c r="A94" s="1" t="s">
        <v>2090</v>
      </c>
      <c r="B94">
        <v>700000</v>
      </c>
      <c r="D94">
        <v>48200</v>
      </c>
      <c r="E94">
        <v>1000000</v>
      </c>
      <c r="F94" s="140">
        <v>0.184</v>
      </c>
      <c r="G94" s="140">
        <v>0.184</v>
      </c>
    </row>
    <row r="95" spans="1:7">
      <c r="A95" s="1" t="s">
        <v>2091</v>
      </c>
      <c r="B95">
        <v>750000</v>
      </c>
      <c r="D95">
        <v>50200</v>
      </c>
      <c r="E95">
        <v>1100000</v>
      </c>
      <c r="F95" s="140">
        <v>0.186</v>
      </c>
      <c r="G95" s="140">
        <v>0.186</v>
      </c>
    </row>
    <row r="96" spans="1:7">
      <c r="A96" s="1" t="s">
        <v>2092</v>
      </c>
      <c r="B96">
        <v>800000</v>
      </c>
      <c r="D96">
        <v>52200</v>
      </c>
      <c r="E96">
        <v>1200000</v>
      </c>
      <c r="F96" s="140">
        <v>0.188</v>
      </c>
      <c r="G96" s="140">
        <v>0.188</v>
      </c>
    </row>
    <row r="97" spans="1:7">
      <c r="A97" s="1" t="s">
        <v>2093</v>
      </c>
      <c r="B97">
        <v>850000</v>
      </c>
      <c r="D97">
        <v>54200</v>
      </c>
      <c r="E97">
        <v>1300000</v>
      </c>
      <c r="F97" s="140">
        <v>0.19</v>
      </c>
      <c r="G97" s="140">
        <v>0.19</v>
      </c>
    </row>
    <row r="98" spans="1:7">
      <c r="A98" s="1" t="s">
        <v>2094</v>
      </c>
      <c r="B98">
        <v>900000</v>
      </c>
      <c r="D98">
        <v>56200</v>
      </c>
      <c r="E98">
        <v>1400000</v>
      </c>
      <c r="F98" s="140">
        <v>0.192</v>
      </c>
      <c r="G98" s="140">
        <v>0.192</v>
      </c>
    </row>
    <row r="99" spans="1:7">
      <c r="A99" s="1" t="s">
        <v>2095</v>
      </c>
      <c r="B99">
        <v>950000</v>
      </c>
      <c r="D99">
        <v>58200</v>
      </c>
      <c r="E99">
        <v>1500000</v>
      </c>
      <c r="F99" s="140">
        <v>0.194</v>
      </c>
      <c r="G99" s="140">
        <v>0.194</v>
      </c>
    </row>
  </sheetData>
  <pageMargins left="0.699305555555556" right="0.699305555555556" top="0.75" bottom="0.75" header="0.3" footer="0.3"/>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O105"/>
  <sheetViews>
    <sheetView workbookViewId="0">
      <selection activeCell="A1" sqref="A1"/>
    </sheetView>
  </sheetViews>
  <sheetFormatPr defaultColWidth="9" defaultRowHeight="14.25"/>
  <cols>
    <col min="1" max="1" width="12.875" customWidth="1"/>
    <col min="3" max="3" width="14.375" customWidth="1"/>
    <col min="4" max="4" width="14.125" customWidth="1"/>
    <col min="5" max="5" width="11.625" customWidth="1"/>
  </cols>
  <sheetData>
    <row r="1" spans="1:1">
      <c r="A1" t="s">
        <v>2096</v>
      </c>
    </row>
    <row r="3" spans="6:6">
      <c r="F3" t="s">
        <v>2097</v>
      </c>
    </row>
    <row r="4" spans="1:3">
      <c r="A4">
        <v>1</v>
      </c>
      <c r="B4" t="s">
        <v>2098</v>
      </c>
      <c r="C4" t="s">
        <v>2099</v>
      </c>
    </row>
    <row r="5" spans="2:6">
      <c r="B5" t="s">
        <v>2100</v>
      </c>
      <c r="C5" t="s">
        <v>2101</v>
      </c>
      <c r="F5" t="s">
        <v>2102</v>
      </c>
    </row>
    <row r="6" spans="2:3">
      <c r="B6" t="s">
        <v>2103</v>
      </c>
      <c r="C6" t="s">
        <v>2104</v>
      </c>
    </row>
    <row r="7" spans="2:3">
      <c r="B7" t="s">
        <v>2105</v>
      </c>
      <c r="C7" s="1" t="s">
        <v>2106</v>
      </c>
    </row>
    <row r="8" spans="2:3">
      <c r="B8" t="s">
        <v>2107</v>
      </c>
      <c r="C8" s="1" t="s">
        <v>2108</v>
      </c>
    </row>
    <row r="9" spans="2:3">
      <c r="B9" t="s">
        <v>2109</v>
      </c>
      <c r="C9" s="1" t="s">
        <v>2110</v>
      </c>
    </row>
    <row r="10" spans="2:3">
      <c r="B10" t="s">
        <v>2111</v>
      </c>
      <c r="C10" s="1" t="s">
        <v>2112</v>
      </c>
    </row>
    <row r="11" spans="2:3">
      <c r="B11" t="s">
        <v>2113</v>
      </c>
      <c r="C11" s="1" t="s">
        <v>2114</v>
      </c>
    </row>
    <row r="12" spans="2:3">
      <c r="B12" t="s">
        <v>2115</v>
      </c>
      <c r="C12" s="1" t="s">
        <v>2116</v>
      </c>
    </row>
    <row r="13" spans="2:3">
      <c r="B13" t="s">
        <v>2117</v>
      </c>
      <c r="C13" s="1" t="s">
        <v>2118</v>
      </c>
    </row>
    <row r="16" spans="2:2">
      <c r="B16" t="s">
        <v>2119</v>
      </c>
    </row>
    <row r="18" spans="3:6">
      <c r="C18" s="1" t="s">
        <v>160</v>
      </c>
      <c r="D18" s="1" t="s">
        <v>1795</v>
      </c>
      <c r="E18" s="1" t="s">
        <v>170</v>
      </c>
      <c r="F18" s="1" t="s">
        <v>199</v>
      </c>
    </row>
    <row r="19" spans="2:6">
      <c r="B19">
        <v>1</v>
      </c>
      <c r="C19" t="s">
        <v>2120</v>
      </c>
      <c r="D19" t="s">
        <v>2121</v>
      </c>
      <c r="E19" t="s">
        <v>2121</v>
      </c>
      <c r="F19" t="s">
        <v>2122</v>
      </c>
    </row>
    <row r="20" spans="2:6">
      <c r="B20">
        <v>2</v>
      </c>
      <c r="C20" t="s">
        <v>2123</v>
      </c>
      <c r="D20" t="s">
        <v>2124</v>
      </c>
      <c r="E20" t="s">
        <v>2124</v>
      </c>
      <c r="F20" t="s">
        <v>2125</v>
      </c>
    </row>
    <row r="21" spans="2:6">
      <c r="B21">
        <v>3</v>
      </c>
      <c r="C21" t="s">
        <v>2126</v>
      </c>
      <c r="D21" t="s">
        <v>2127</v>
      </c>
      <c r="E21" t="s">
        <v>2127</v>
      </c>
      <c r="F21" t="s">
        <v>2128</v>
      </c>
    </row>
    <row r="22" spans="2:6">
      <c r="B22">
        <v>4</v>
      </c>
      <c r="C22" t="s">
        <v>2129</v>
      </c>
      <c r="D22" t="s">
        <v>2130</v>
      </c>
      <c r="E22" t="s">
        <v>2130</v>
      </c>
      <c r="F22" t="s">
        <v>2131</v>
      </c>
    </row>
    <row r="23" spans="2:6">
      <c r="B23">
        <v>5</v>
      </c>
      <c r="C23" t="s">
        <v>2132</v>
      </c>
      <c r="D23" t="s">
        <v>2133</v>
      </c>
      <c r="E23" t="s">
        <v>2133</v>
      </c>
      <c r="F23" t="s">
        <v>2134</v>
      </c>
    </row>
    <row r="24" spans="2:6">
      <c r="B24">
        <v>6</v>
      </c>
      <c r="C24" t="s">
        <v>2135</v>
      </c>
      <c r="D24" t="s">
        <v>2136</v>
      </c>
      <c r="E24" t="s">
        <v>2136</v>
      </c>
      <c r="F24" t="s">
        <v>2137</v>
      </c>
    </row>
    <row r="25" spans="2:6">
      <c r="B25">
        <v>7</v>
      </c>
      <c r="C25" t="s">
        <v>2138</v>
      </c>
      <c r="D25" t="s">
        <v>2139</v>
      </c>
      <c r="E25" t="s">
        <v>2139</v>
      </c>
      <c r="F25" t="s">
        <v>2140</v>
      </c>
    </row>
    <row r="26" spans="2:6">
      <c r="B26">
        <v>8</v>
      </c>
      <c r="C26" t="s">
        <v>2141</v>
      </c>
      <c r="D26" t="s">
        <v>2142</v>
      </c>
      <c r="E26" t="s">
        <v>2142</v>
      </c>
      <c r="F26" t="s">
        <v>2143</v>
      </c>
    </row>
    <row r="27" spans="2:6">
      <c r="B27">
        <v>9</v>
      </c>
      <c r="C27" t="s">
        <v>2144</v>
      </c>
      <c r="D27" t="s">
        <v>2145</v>
      </c>
      <c r="E27" t="s">
        <v>2145</v>
      </c>
      <c r="F27" t="s">
        <v>2146</v>
      </c>
    </row>
    <row r="28" spans="2:6">
      <c r="B28">
        <v>10</v>
      </c>
      <c r="C28" t="s">
        <v>2147</v>
      </c>
      <c r="D28" t="s">
        <v>2148</v>
      </c>
      <c r="E28" t="s">
        <v>2148</v>
      </c>
      <c r="F28" t="s">
        <v>2149</v>
      </c>
    </row>
    <row r="30" spans="1:1">
      <c r="A30" t="s">
        <v>2150</v>
      </c>
    </row>
    <row r="31" spans="4:6">
      <c r="D31" s="1" t="s">
        <v>808</v>
      </c>
      <c r="E31" s="1" t="s">
        <v>2151</v>
      </c>
      <c r="F31" s="1" t="s">
        <v>2152</v>
      </c>
    </row>
    <row r="32" spans="1:6">
      <c r="A32" t="s">
        <v>2098</v>
      </c>
      <c r="D32" s="1" t="s">
        <v>2153</v>
      </c>
      <c r="E32" s="16" t="s">
        <v>859</v>
      </c>
      <c r="F32" t="s">
        <v>2154</v>
      </c>
    </row>
    <row r="33" spans="4:5">
      <c r="D33" t="s">
        <v>2155</v>
      </c>
      <c r="E33" s="16" t="s">
        <v>2156</v>
      </c>
    </row>
    <row r="34" spans="5:5">
      <c r="E34" s="16"/>
    </row>
    <row r="35" spans="5:5">
      <c r="E35" s="16"/>
    </row>
    <row r="36" spans="5:5">
      <c r="E36" s="16"/>
    </row>
    <row r="37" spans="5:5">
      <c r="E37" s="16"/>
    </row>
    <row r="38" spans="5:5">
      <c r="E38" s="16"/>
    </row>
    <row r="39" spans="4:5">
      <c r="D39" s="1" t="s">
        <v>2157</v>
      </c>
      <c r="E39" s="16"/>
    </row>
    <row r="40" spans="1:5">
      <c r="A40" t="s">
        <v>2100</v>
      </c>
      <c r="D40" t="s">
        <v>2158</v>
      </c>
      <c r="E40" s="16" t="s">
        <v>892</v>
      </c>
    </row>
    <row r="41" spans="4:5">
      <c r="D41" t="s">
        <v>2155</v>
      </c>
      <c r="E41" s="16" t="s">
        <v>2156</v>
      </c>
    </row>
    <row r="42" spans="5:5">
      <c r="E42" s="16"/>
    </row>
    <row r="43" spans="5:5">
      <c r="E43" s="16"/>
    </row>
    <row r="44" spans="5:5">
      <c r="E44" s="16"/>
    </row>
    <row r="45" spans="5:5">
      <c r="E45" s="16"/>
    </row>
    <row r="46" spans="5:5">
      <c r="E46" s="16"/>
    </row>
    <row r="47" spans="1:5">
      <c r="A47" t="s">
        <v>2103</v>
      </c>
      <c r="D47" s="1" t="s">
        <v>2157</v>
      </c>
      <c r="E47" s="16"/>
    </row>
    <row r="48" spans="5:5">
      <c r="E48" s="16"/>
    </row>
    <row r="49" spans="4:5">
      <c r="D49" t="s">
        <v>2159</v>
      </c>
      <c r="E49" s="16" t="s">
        <v>955</v>
      </c>
    </row>
    <row r="50" spans="4:5">
      <c r="D50" t="s">
        <v>2160</v>
      </c>
      <c r="E50" s="16" t="s">
        <v>2161</v>
      </c>
    </row>
    <row r="51" spans="5:5">
      <c r="E51" s="16"/>
    </row>
    <row r="52" spans="5:5">
      <c r="E52" s="16"/>
    </row>
    <row r="53" spans="5:5">
      <c r="E53" s="16"/>
    </row>
    <row r="54" spans="5:5">
      <c r="E54" s="16"/>
    </row>
    <row r="55" spans="5:5">
      <c r="E55" s="16"/>
    </row>
    <row r="56" spans="1:5">
      <c r="A56" t="s">
        <v>2105</v>
      </c>
      <c r="D56" s="1" t="s">
        <v>808</v>
      </c>
      <c r="E56" s="16" t="s">
        <v>807</v>
      </c>
    </row>
    <row r="57" spans="4:5">
      <c r="D57" s="1" t="s">
        <v>2162</v>
      </c>
      <c r="E57" s="16" t="s">
        <v>1004</v>
      </c>
    </row>
    <row r="58" spans="4:5">
      <c r="D58" t="s">
        <v>2160</v>
      </c>
      <c r="E58" s="16" t="s">
        <v>2161</v>
      </c>
    </row>
    <row r="59" spans="5:5">
      <c r="E59" s="16"/>
    </row>
    <row r="60" spans="5:5">
      <c r="E60" s="16"/>
    </row>
    <row r="61" spans="5:5">
      <c r="E61" s="16"/>
    </row>
    <row r="62" spans="5:5">
      <c r="E62" s="16"/>
    </row>
    <row r="63" spans="5:15">
      <c r="E63" s="16"/>
      <c r="O63" s="1"/>
    </row>
    <row r="64" spans="5:5">
      <c r="E64" s="16"/>
    </row>
    <row r="65" spans="1:6">
      <c r="A65" t="s">
        <v>2107</v>
      </c>
      <c r="D65" s="1" t="s">
        <v>808</v>
      </c>
      <c r="E65" s="16" t="s">
        <v>807</v>
      </c>
      <c r="F65" s="1"/>
    </row>
    <row r="66" spans="4:5">
      <c r="D66" s="1" t="s">
        <v>2163</v>
      </c>
      <c r="E66" s="16" t="s">
        <v>1004</v>
      </c>
    </row>
    <row r="67" spans="4:5">
      <c r="D67" t="s">
        <v>2164</v>
      </c>
      <c r="E67" s="16" t="s">
        <v>2165</v>
      </c>
    </row>
    <row r="68" spans="5:5">
      <c r="E68" s="16"/>
    </row>
    <row r="69" spans="5:5">
      <c r="E69" s="16"/>
    </row>
    <row r="70" spans="5:5">
      <c r="E70" s="16"/>
    </row>
    <row r="71" spans="5:5">
      <c r="E71" s="16"/>
    </row>
    <row r="72" spans="1:6">
      <c r="A72" t="s">
        <v>2109</v>
      </c>
      <c r="D72" s="1" t="s">
        <v>808</v>
      </c>
      <c r="E72" s="16" t="s">
        <v>807</v>
      </c>
      <c r="F72" s="1"/>
    </row>
    <row r="73" spans="4:5">
      <c r="D73" s="1" t="s">
        <v>2166</v>
      </c>
      <c r="E73" s="16" t="s">
        <v>1053</v>
      </c>
    </row>
    <row r="74" spans="4:5">
      <c r="D74" t="s">
        <v>2167</v>
      </c>
      <c r="E74" s="16">
        <v>686200303</v>
      </c>
    </row>
    <row r="79" spans="1:6">
      <c r="A79" t="s">
        <v>2111</v>
      </c>
      <c r="D79" s="1" t="s">
        <v>808</v>
      </c>
      <c r="E79" s="1" t="s">
        <v>807</v>
      </c>
      <c r="F79" s="1"/>
    </row>
    <row r="80" spans="4:5">
      <c r="D80" s="1" t="s">
        <v>2168</v>
      </c>
      <c r="E80" s="16" t="s">
        <v>1848</v>
      </c>
    </row>
    <row r="81" spans="4:5">
      <c r="D81" t="s">
        <v>2169</v>
      </c>
      <c r="E81" s="16" t="s">
        <v>1842</v>
      </c>
    </row>
    <row r="87" spans="1:6">
      <c r="A87" t="s">
        <v>2113</v>
      </c>
      <c r="D87" s="1" t="s">
        <v>808</v>
      </c>
      <c r="E87" s="1" t="s">
        <v>807</v>
      </c>
      <c r="F87" s="1"/>
    </row>
    <row r="88" spans="4:5">
      <c r="D88" s="1" t="s">
        <v>2170</v>
      </c>
      <c r="E88" s="16" t="s">
        <v>1842</v>
      </c>
    </row>
    <row r="89" spans="4:5">
      <c r="D89" t="s">
        <v>2169</v>
      </c>
      <c r="E89" s="16" t="s">
        <v>1842</v>
      </c>
    </row>
    <row r="90" spans="5:5">
      <c r="E90" s="16"/>
    </row>
    <row r="91" spans="5:5">
      <c r="E91" s="16"/>
    </row>
    <row r="92" spans="5:5">
      <c r="E92" s="16"/>
    </row>
    <row r="93" spans="5:5">
      <c r="E93" s="16"/>
    </row>
    <row r="94" spans="1:5">
      <c r="A94" t="s">
        <v>2115</v>
      </c>
      <c r="E94" s="16"/>
    </row>
    <row r="95" spans="4:6">
      <c r="D95" s="1" t="s">
        <v>808</v>
      </c>
      <c r="E95" s="16" t="s">
        <v>807</v>
      </c>
      <c r="F95" s="1"/>
    </row>
    <row r="96" spans="4:5">
      <c r="D96" s="1" t="s">
        <v>2171</v>
      </c>
      <c r="E96" s="16" t="s">
        <v>965</v>
      </c>
    </row>
    <row r="97" spans="4:5">
      <c r="D97" t="s">
        <v>2172</v>
      </c>
      <c r="E97" s="16" t="s">
        <v>2173</v>
      </c>
    </row>
    <row r="98" spans="5:5">
      <c r="E98" s="16"/>
    </row>
    <row r="99" spans="5:5">
      <c r="E99" s="16"/>
    </row>
    <row r="100" spans="5:5">
      <c r="E100" s="16"/>
    </row>
    <row r="101" spans="5:5">
      <c r="E101" s="16"/>
    </row>
    <row r="102" spans="5:5">
      <c r="E102" s="16"/>
    </row>
    <row r="103" spans="1:6">
      <c r="A103" t="s">
        <v>2117</v>
      </c>
      <c r="D103" s="1" t="s">
        <v>808</v>
      </c>
      <c r="E103" s="16" t="s">
        <v>807</v>
      </c>
      <c r="F103" s="1"/>
    </row>
    <row r="104" spans="4:5">
      <c r="D104" s="17" t="s">
        <v>2174</v>
      </c>
      <c r="E104" s="16" t="s">
        <v>1014</v>
      </c>
    </row>
    <row r="105" spans="4:5">
      <c r="D105" t="s">
        <v>2172</v>
      </c>
      <c r="E105" s="16" t="s">
        <v>2173</v>
      </c>
    </row>
  </sheetData>
  <pageMargins left="0.699305555555556" right="0.699305555555556" top="0.75" bottom="0.75" header="0.3" footer="0.3"/>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L47"/>
  <sheetViews>
    <sheetView workbookViewId="0">
      <selection activeCell="N17" sqref="N17"/>
    </sheetView>
  </sheetViews>
  <sheetFormatPr defaultColWidth="9" defaultRowHeight="14.25"/>
  <sheetData>
    <row r="1" ht="25.5" spans="1:1">
      <c r="A1" s="136" t="s">
        <v>2175</v>
      </c>
    </row>
    <row r="2" spans="1:6">
      <c r="A2" s="1" t="s">
        <v>2176</v>
      </c>
      <c r="F2" s="1" t="s">
        <v>2177</v>
      </c>
    </row>
    <row r="3" spans="1:1">
      <c r="A3" s="1" t="s">
        <v>2178</v>
      </c>
    </row>
    <row r="4" spans="1:10">
      <c r="A4" s="1" t="s">
        <v>2179</v>
      </c>
      <c r="J4" s="139"/>
    </row>
    <row r="5" spans="1:1">
      <c r="A5" s="1"/>
    </row>
    <row r="6" spans="1:12">
      <c r="A6" s="1" t="s">
        <v>2180</v>
      </c>
      <c r="B6" s="1" t="s">
        <v>470</v>
      </c>
      <c r="C6" s="1" t="s">
        <v>2181</v>
      </c>
      <c r="D6" s="1" t="s">
        <v>470</v>
      </c>
      <c r="E6" s="1" t="s">
        <v>2182</v>
      </c>
      <c r="F6" s="1" t="s">
        <v>470</v>
      </c>
      <c r="G6" s="1" t="s">
        <v>2183</v>
      </c>
      <c r="H6" s="1" t="s">
        <v>470</v>
      </c>
      <c r="I6" s="1" t="s">
        <v>2184</v>
      </c>
      <c r="J6" s="1" t="s">
        <v>470</v>
      </c>
      <c r="K6" s="1" t="s">
        <v>2185</v>
      </c>
      <c r="L6" s="1" t="s">
        <v>470</v>
      </c>
    </row>
    <row r="7" spans="1:12">
      <c r="A7" s="130" t="s">
        <v>2186</v>
      </c>
      <c r="B7">
        <v>100</v>
      </c>
      <c r="C7" s="130" t="s">
        <v>2186</v>
      </c>
      <c r="D7">
        <v>100</v>
      </c>
      <c r="E7" s="130" t="s">
        <v>2186</v>
      </c>
      <c r="F7">
        <v>100</v>
      </c>
      <c r="G7" s="130" t="s">
        <v>2186</v>
      </c>
      <c r="H7">
        <v>1000</v>
      </c>
      <c r="I7" s="130" t="s">
        <v>2186</v>
      </c>
      <c r="J7">
        <v>200</v>
      </c>
      <c r="K7" s="130" t="s">
        <v>2186</v>
      </c>
      <c r="L7" s="140">
        <v>0.01</v>
      </c>
    </row>
    <row r="8" spans="1:12">
      <c r="A8" s="130" t="s">
        <v>2187</v>
      </c>
      <c r="B8">
        <v>300</v>
      </c>
      <c r="C8" s="130" t="s">
        <v>2187</v>
      </c>
      <c r="D8">
        <v>300</v>
      </c>
      <c r="E8" s="130" t="s">
        <v>2187</v>
      </c>
      <c r="F8">
        <v>300</v>
      </c>
      <c r="G8" s="130" t="s">
        <v>2187</v>
      </c>
      <c r="H8">
        <v>2000</v>
      </c>
      <c r="I8" s="130" t="s">
        <v>2187</v>
      </c>
      <c r="J8">
        <v>500</v>
      </c>
      <c r="K8" s="130" t="s">
        <v>2187</v>
      </c>
      <c r="L8" s="140">
        <v>0.02</v>
      </c>
    </row>
    <row r="9" spans="1:12">
      <c r="A9" s="130" t="s">
        <v>2188</v>
      </c>
      <c r="B9">
        <v>600</v>
      </c>
      <c r="C9" s="130" t="s">
        <v>2188</v>
      </c>
      <c r="D9">
        <v>600</v>
      </c>
      <c r="E9" s="130" t="s">
        <v>2188</v>
      </c>
      <c r="F9">
        <v>600</v>
      </c>
      <c r="G9" s="130" t="s">
        <v>2188</v>
      </c>
      <c r="H9">
        <v>4000</v>
      </c>
      <c r="I9" s="130" t="s">
        <v>2188</v>
      </c>
      <c r="J9">
        <v>800</v>
      </c>
      <c r="K9" s="130" t="s">
        <v>2188</v>
      </c>
      <c r="L9" s="140">
        <v>0.03</v>
      </c>
    </row>
    <row r="10" spans="1:12">
      <c r="A10" s="130" t="s">
        <v>2189</v>
      </c>
      <c r="B10">
        <v>1200</v>
      </c>
      <c r="C10" s="130" t="s">
        <v>2189</v>
      </c>
      <c r="D10">
        <v>1200</v>
      </c>
      <c r="E10" s="130" t="s">
        <v>2189</v>
      </c>
      <c r="F10">
        <v>1200</v>
      </c>
      <c r="G10" s="130" t="s">
        <v>2189</v>
      </c>
      <c r="H10">
        <v>8000</v>
      </c>
      <c r="I10" s="130" t="s">
        <v>2189</v>
      </c>
      <c r="J10">
        <v>1200</v>
      </c>
      <c r="K10" s="130" t="s">
        <v>2189</v>
      </c>
      <c r="L10" s="140">
        <v>0.04</v>
      </c>
    </row>
    <row r="11" spans="1:12">
      <c r="A11" s="130" t="s">
        <v>2190</v>
      </c>
      <c r="B11">
        <v>1800</v>
      </c>
      <c r="C11" s="130" t="s">
        <v>2190</v>
      </c>
      <c r="D11">
        <v>1800</v>
      </c>
      <c r="E11" s="130" t="s">
        <v>2190</v>
      </c>
      <c r="F11">
        <v>1800</v>
      </c>
      <c r="G11" s="130" t="s">
        <v>2190</v>
      </c>
      <c r="H11">
        <v>12000</v>
      </c>
      <c r="I11" s="130" t="s">
        <v>2190</v>
      </c>
      <c r="J11">
        <v>1600</v>
      </c>
      <c r="K11" s="130" t="s">
        <v>2190</v>
      </c>
      <c r="L11" s="140">
        <v>0.05</v>
      </c>
    </row>
    <row r="12" spans="1:12">
      <c r="A12" s="130" t="s">
        <v>2191</v>
      </c>
      <c r="B12">
        <v>2600</v>
      </c>
      <c r="C12" s="130" t="s">
        <v>2191</v>
      </c>
      <c r="D12">
        <v>2600</v>
      </c>
      <c r="E12" s="130" t="s">
        <v>2191</v>
      </c>
      <c r="F12">
        <v>2600</v>
      </c>
      <c r="G12" s="130" t="s">
        <v>2191</v>
      </c>
      <c r="H12">
        <v>20000</v>
      </c>
      <c r="I12" s="130" t="s">
        <v>2191</v>
      </c>
      <c r="J12">
        <v>2000</v>
      </c>
      <c r="K12" s="130" t="s">
        <v>2191</v>
      </c>
      <c r="L12" s="140">
        <v>0.06</v>
      </c>
    </row>
    <row r="13" spans="1:12">
      <c r="A13" s="130" t="s">
        <v>2192</v>
      </c>
      <c r="B13">
        <v>3500</v>
      </c>
      <c r="C13" s="130" t="s">
        <v>2192</v>
      </c>
      <c r="D13">
        <v>3500</v>
      </c>
      <c r="E13" s="130" t="s">
        <v>2192</v>
      </c>
      <c r="F13">
        <v>3500</v>
      </c>
      <c r="G13" s="130" t="s">
        <v>2192</v>
      </c>
      <c r="H13">
        <v>30000</v>
      </c>
      <c r="I13" s="130" t="s">
        <v>2192</v>
      </c>
      <c r="J13">
        <v>2500</v>
      </c>
      <c r="K13" s="130" t="s">
        <v>2192</v>
      </c>
      <c r="L13" s="140">
        <v>0.07</v>
      </c>
    </row>
    <row r="14" spans="1:12">
      <c r="A14" s="130" t="s">
        <v>2193</v>
      </c>
      <c r="B14">
        <v>4800</v>
      </c>
      <c r="C14" s="130" t="s">
        <v>2193</v>
      </c>
      <c r="D14">
        <v>4800</v>
      </c>
      <c r="E14" s="130" t="s">
        <v>2193</v>
      </c>
      <c r="F14">
        <v>4800</v>
      </c>
      <c r="G14" s="130" t="s">
        <v>2193</v>
      </c>
      <c r="H14">
        <v>40000</v>
      </c>
      <c r="I14" s="130" t="s">
        <v>2193</v>
      </c>
      <c r="J14">
        <v>3000</v>
      </c>
      <c r="K14" s="130" t="s">
        <v>2193</v>
      </c>
      <c r="L14" s="140">
        <v>0.08</v>
      </c>
    </row>
    <row r="15" spans="1:12">
      <c r="A15" s="130" t="s">
        <v>2194</v>
      </c>
      <c r="B15">
        <v>6200</v>
      </c>
      <c r="C15" s="130" t="s">
        <v>2194</v>
      </c>
      <c r="D15">
        <v>6200</v>
      </c>
      <c r="E15" s="130" t="s">
        <v>2194</v>
      </c>
      <c r="F15">
        <v>6200</v>
      </c>
      <c r="G15" s="130" t="s">
        <v>2194</v>
      </c>
      <c r="H15">
        <v>50000</v>
      </c>
      <c r="I15" s="130" t="s">
        <v>2194</v>
      </c>
      <c r="J15">
        <v>3500</v>
      </c>
      <c r="K15" s="130" t="s">
        <v>2194</v>
      </c>
      <c r="L15" s="140">
        <v>0.09</v>
      </c>
    </row>
    <row r="16" spans="1:12">
      <c r="A16" s="130" t="s">
        <v>2195</v>
      </c>
      <c r="B16">
        <v>7800</v>
      </c>
      <c r="C16" s="130" t="s">
        <v>2195</v>
      </c>
      <c r="D16">
        <v>7800</v>
      </c>
      <c r="E16" s="130" t="s">
        <v>2195</v>
      </c>
      <c r="F16">
        <v>7800</v>
      </c>
      <c r="G16" s="130" t="s">
        <v>2195</v>
      </c>
      <c r="H16">
        <v>60000</v>
      </c>
      <c r="I16" s="130" t="s">
        <v>2195</v>
      </c>
      <c r="J16">
        <v>4000</v>
      </c>
      <c r="K16" s="130" t="s">
        <v>2195</v>
      </c>
      <c r="L16" s="140">
        <v>0.1</v>
      </c>
    </row>
    <row r="18" spans="1:5">
      <c r="A18" s="1" t="s">
        <v>2196</v>
      </c>
      <c r="E18" s="137" t="s">
        <v>2197</v>
      </c>
    </row>
    <row r="19" spans="1:5">
      <c r="A19" s="1" t="s">
        <v>2198</v>
      </c>
      <c r="B19" s="1" t="s">
        <v>2199</v>
      </c>
      <c r="C19" s="1" t="s">
        <v>2200</v>
      </c>
      <c r="E19" s="138" t="s">
        <v>2201</v>
      </c>
    </row>
    <row r="20" spans="1:9">
      <c r="A20" t="s">
        <v>2202</v>
      </c>
      <c r="B20" t="s">
        <v>2203</v>
      </c>
      <c r="C20" t="s">
        <v>2122</v>
      </c>
      <c r="E20" s="108" t="s">
        <v>2204</v>
      </c>
      <c r="F20" s="19"/>
      <c r="G20" s="19"/>
      <c r="H20" s="19"/>
      <c r="I20" s="19"/>
    </row>
    <row r="21" spans="1:9">
      <c r="A21" t="s">
        <v>2205</v>
      </c>
      <c r="B21" t="s">
        <v>2206</v>
      </c>
      <c r="C21" t="s">
        <v>2207</v>
      </c>
      <c r="E21" s="108" t="s">
        <v>2208</v>
      </c>
      <c r="F21" s="19"/>
      <c r="G21" s="19"/>
      <c r="H21" s="19"/>
      <c r="I21" s="19"/>
    </row>
    <row r="22" spans="1:9">
      <c r="A22" t="s">
        <v>2209</v>
      </c>
      <c r="B22" t="s">
        <v>2210</v>
      </c>
      <c r="C22" t="s">
        <v>2211</v>
      </c>
      <c r="E22" s="19" t="s">
        <v>2212</v>
      </c>
      <c r="F22" s="19"/>
      <c r="G22" s="19"/>
      <c r="H22" s="19"/>
      <c r="I22" s="19"/>
    </row>
    <row r="23" spans="1:9">
      <c r="A23" t="s">
        <v>2213</v>
      </c>
      <c r="B23" t="s">
        <v>2214</v>
      </c>
      <c r="C23" t="s">
        <v>2215</v>
      </c>
      <c r="E23" s="19" t="s">
        <v>2216</v>
      </c>
      <c r="F23" s="19"/>
      <c r="G23" s="19"/>
      <c r="H23" s="19"/>
      <c r="I23" s="19"/>
    </row>
    <row r="24" spans="1:3">
      <c r="A24" t="s">
        <v>2217</v>
      </c>
      <c r="B24" t="s">
        <v>2218</v>
      </c>
      <c r="C24" t="s">
        <v>2219</v>
      </c>
    </row>
    <row r="25" spans="1:3">
      <c r="A25" t="s">
        <v>2220</v>
      </c>
      <c r="B25" t="s">
        <v>2221</v>
      </c>
      <c r="C25" t="s">
        <v>2222</v>
      </c>
    </row>
    <row r="26" spans="1:5">
      <c r="A26" t="s">
        <v>2223</v>
      </c>
      <c r="B26" t="s">
        <v>2224</v>
      </c>
      <c r="C26" t="s">
        <v>2225</v>
      </c>
      <c r="E26" s="1" t="s">
        <v>2226</v>
      </c>
    </row>
    <row r="27" spans="1:6">
      <c r="A27" t="s">
        <v>2227</v>
      </c>
      <c r="B27" t="s">
        <v>2228</v>
      </c>
      <c r="C27" t="s">
        <v>2229</v>
      </c>
      <c r="F27" s="1" t="s">
        <v>2200</v>
      </c>
    </row>
    <row r="28" spans="1:6">
      <c r="A28" t="s">
        <v>2230</v>
      </c>
      <c r="B28" t="s">
        <v>2231</v>
      </c>
      <c r="C28" t="s">
        <v>2232</v>
      </c>
      <c r="E28" t="s">
        <v>2233</v>
      </c>
      <c r="F28">
        <v>5000</v>
      </c>
    </row>
    <row r="29" spans="5:6">
      <c r="E29" t="s">
        <v>2234</v>
      </c>
      <c r="F29">
        <v>10000</v>
      </c>
    </row>
    <row r="30" spans="1:6">
      <c r="A30" s="1" t="s">
        <v>2235</v>
      </c>
      <c r="E30" t="s">
        <v>2205</v>
      </c>
      <c r="F30">
        <v>20000</v>
      </c>
    </row>
    <row r="31" spans="1:6">
      <c r="A31" s="1" t="s">
        <v>2198</v>
      </c>
      <c r="B31" s="1" t="s">
        <v>2236</v>
      </c>
      <c r="C31" s="1" t="s">
        <v>2200</v>
      </c>
      <c r="E31" t="s">
        <v>2209</v>
      </c>
      <c r="F31">
        <v>40000</v>
      </c>
    </row>
    <row r="32" spans="1:6">
      <c r="A32" t="s">
        <v>2202</v>
      </c>
      <c r="B32" s="124">
        <v>80</v>
      </c>
      <c r="C32" t="s">
        <v>2122</v>
      </c>
      <c r="E32" t="s">
        <v>2213</v>
      </c>
      <c r="F32">
        <v>80000</v>
      </c>
    </row>
    <row r="33" spans="1:6">
      <c r="A33" t="s">
        <v>2205</v>
      </c>
      <c r="B33" s="124">
        <f>B32*3</f>
        <v>240</v>
      </c>
      <c r="C33" t="s">
        <v>2207</v>
      </c>
      <c r="E33" t="s">
        <v>2217</v>
      </c>
      <c r="F33">
        <v>150000</v>
      </c>
    </row>
    <row r="34" spans="1:6">
      <c r="A34" t="s">
        <v>2209</v>
      </c>
      <c r="B34" s="124">
        <f t="shared" ref="B34:B40" si="0">B33*3</f>
        <v>720</v>
      </c>
      <c r="C34" t="s">
        <v>2211</v>
      </c>
      <c r="E34" t="s">
        <v>2220</v>
      </c>
      <c r="F34">
        <v>300000</v>
      </c>
    </row>
    <row r="35" spans="1:6">
      <c r="A35" t="s">
        <v>2213</v>
      </c>
      <c r="B35" s="124">
        <f t="shared" si="0"/>
        <v>2160</v>
      </c>
      <c r="C35" t="s">
        <v>2215</v>
      </c>
      <c r="E35" t="s">
        <v>2223</v>
      </c>
      <c r="F35">
        <v>800000</v>
      </c>
    </row>
    <row r="36" spans="1:6">
      <c r="A36" t="s">
        <v>2217</v>
      </c>
      <c r="B36" s="124">
        <f t="shared" si="0"/>
        <v>6480</v>
      </c>
      <c r="C36" t="s">
        <v>2219</v>
      </c>
      <c r="E36" t="s">
        <v>2227</v>
      </c>
      <c r="F36">
        <v>1500000</v>
      </c>
    </row>
    <row r="37" spans="1:6">
      <c r="A37" t="s">
        <v>2220</v>
      </c>
      <c r="B37" s="124">
        <f t="shared" si="0"/>
        <v>19440</v>
      </c>
      <c r="C37" t="s">
        <v>2222</v>
      </c>
      <c r="E37" t="s">
        <v>2230</v>
      </c>
      <c r="F37">
        <v>2000000</v>
      </c>
    </row>
    <row r="38" spans="1:3">
      <c r="A38" t="s">
        <v>2223</v>
      </c>
      <c r="B38" s="124">
        <f t="shared" si="0"/>
        <v>58320</v>
      </c>
      <c r="C38" t="s">
        <v>2225</v>
      </c>
    </row>
    <row r="39" spans="1:3">
      <c r="A39" t="s">
        <v>2227</v>
      </c>
      <c r="B39" s="124">
        <f t="shared" si="0"/>
        <v>174960</v>
      </c>
      <c r="C39" t="s">
        <v>2229</v>
      </c>
    </row>
    <row r="40" spans="1:3">
      <c r="A40" t="s">
        <v>2230</v>
      </c>
      <c r="B40" s="124">
        <f t="shared" si="0"/>
        <v>524880</v>
      </c>
      <c r="C40" t="s">
        <v>2232</v>
      </c>
    </row>
    <row r="43" spans="1:2">
      <c r="A43" s="1" t="s">
        <v>2237</v>
      </c>
      <c r="B43" s="1" t="s">
        <v>809</v>
      </c>
    </row>
    <row r="44" spans="1:2">
      <c r="A44" t="s">
        <v>2238</v>
      </c>
      <c r="B44">
        <v>10000</v>
      </c>
    </row>
    <row r="45" spans="1:2">
      <c r="A45" t="s">
        <v>2239</v>
      </c>
      <c r="B45">
        <v>10000</v>
      </c>
    </row>
    <row r="46" spans="1:2">
      <c r="A46" t="s">
        <v>2240</v>
      </c>
      <c r="B46">
        <v>10000</v>
      </c>
    </row>
    <row r="47" spans="1:2">
      <c r="A47" t="s">
        <v>2241</v>
      </c>
      <c r="B47">
        <v>10000</v>
      </c>
    </row>
  </sheetData>
  <pageMargins left="0.699305555555556" right="0.699305555555556" top="0.75" bottom="0.75" header="0.3" footer="0.3"/>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2:S79"/>
  <sheetViews>
    <sheetView workbookViewId="0">
      <selection activeCell="S67" sqref="S67"/>
    </sheetView>
  </sheetViews>
  <sheetFormatPr defaultColWidth="9" defaultRowHeight="14.25"/>
  <cols>
    <col min="4" max="4" width="13.375" customWidth="1"/>
    <col min="5" max="5" width="13.875" customWidth="1"/>
    <col min="6" max="6" width="13.375" customWidth="1"/>
    <col min="7" max="7" width="9" customWidth="1"/>
  </cols>
  <sheetData>
    <row r="2" spans="1:19">
      <c r="A2" t="s">
        <v>2242</v>
      </c>
      <c r="I2" t="s">
        <v>2243</v>
      </c>
      <c r="K2" t="s">
        <v>2244</v>
      </c>
      <c r="Q2" t="s">
        <v>2245</v>
      </c>
      <c r="S2" t="s">
        <v>2246</v>
      </c>
    </row>
    <row r="3" spans="19:19">
      <c r="S3" t="s">
        <v>2247</v>
      </c>
    </row>
    <row r="4" spans="1:19">
      <c r="A4" t="s">
        <v>2248</v>
      </c>
      <c r="S4" t="s">
        <v>2249</v>
      </c>
    </row>
    <row r="5" spans="19:19">
      <c r="S5" t="s">
        <v>2250</v>
      </c>
    </row>
    <row r="6" spans="1:19">
      <c r="A6" s="1" t="s">
        <v>2251</v>
      </c>
      <c r="S6" t="s">
        <v>2252</v>
      </c>
    </row>
    <row r="7" spans="1:19">
      <c r="A7" s="1" t="s">
        <v>2253</v>
      </c>
      <c r="S7" t="s">
        <v>2254</v>
      </c>
    </row>
    <row r="8" spans="2:5">
      <c r="B8" t="s">
        <v>2255</v>
      </c>
      <c r="E8" s="1"/>
    </row>
    <row r="9" spans="2:2">
      <c r="B9" t="s">
        <v>2256</v>
      </c>
    </row>
    <row r="12" spans="1:3">
      <c r="A12" s="1" t="s">
        <v>2257</v>
      </c>
      <c r="C12" s="1" t="s">
        <v>2258</v>
      </c>
    </row>
    <row r="13" spans="1:5">
      <c r="A13" t="s">
        <v>2259</v>
      </c>
      <c r="B13" s="1" t="s">
        <v>2260</v>
      </c>
      <c r="D13" t="s">
        <v>2261</v>
      </c>
      <c r="E13">
        <v>8588</v>
      </c>
    </row>
    <row r="14" spans="1:5">
      <c r="A14" t="s">
        <v>2262</v>
      </c>
      <c r="B14">
        <v>38</v>
      </c>
      <c r="D14" t="s">
        <v>2263</v>
      </c>
      <c r="E14">
        <v>9088</v>
      </c>
    </row>
    <row r="15" spans="1:5">
      <c r="A15" t="s">
        <v>2264</v>
      </c>
      <c r="B15" s="1">
        <v>88</v>
      </c>
      <c r="D15" t="s">
        <v>2265</v>
      </c>
      <c r="E15">
        <v>9888</v>
      </c>
    </row>
    <row r="16" spans="1:5">
      <c r="A16" t="s">
        <v>2266</v>
      </c>
      <c r="B16">
        <v>168</v>
      </c>
      <c r="D16" t="s">
        <v>2267</v>
      </c>
      <c r="E16">
        <v>12500</v>
      </c>
    </row>
    <row r="17" spans="1:5">
      <c r="A17" t="s">
        <v>2268</v>
      </c>
      <c r="B17">
        <v>388</v>
      </c>
      <c r="D17" t="s">
        <v>2269</v>
      </c>
      <c r="E17">
        <v>15000</v>
      </c>
    </row>
    <row r="18" spans="1:5">
      <c r="A18" t="s">
        <v>2270</v>
      </c>
      <c r="B18">
        <v>588</v>
      </c>
      <c r="D18" t="s">
        <v>2271</v>
      </c>
      <c r="E18">
        <v>20000</v>
      </c>
    </row>
    <row r="19" spans="1:5">
      <c r="A19" t="s">
        <v>2272</v>
      </c>
      <c r="B19">
        <v>888</v>
      </c>
      <c r="D19" t="s">
        <v>2273</v>
      </c>
      <c r="E19">
        <v>25000</v>
      </c>
    </row>
    <row r="20" spans="1:13">
      <c r="A20" t="s">
        <v>2274</v>
      </c>
      <c r="B20">
        <v>1288</v>
      </c>
      <c r="D20" t="s">
        <v>2275</v>
      </c>
      <c r="E20">
        <v>30000</v>
      </c>
      <c r="M20" s="1" t="s">
        <v>2276</v>
      </c>
    </row>
    <row r="21" spans="1:5">
      <c r="A21" t="s">
        <v>2277</v>
      </c>
      <c r="B21">
        <v>1588</v>
      </c>
      <c r="D21" t="s">
        <v>2278</v>
      </c>
      <c r="E21">
        <v>35000</v>
      </c>
    </row>
    <row r="22" spans="1:5">
      <c r="A22" t="s">
        <v>2279</v>
      </c>
      <c r="B22">
        <v>1888</v>
      </c>
      <c r="D22" t="s">
        <v>2280</v>
      </c>
      <c r="E22">
        <v>40000</v>
      </c>
    </row>
    <row r="23" spans="1:11">
      <c r="A23" t="s">
        <v>2281</v>
      </c>
      <c r="B23">
        <v>2588</v>
      </c>
      <c r="D23" t="s">
        <v>2282</v>
      </c>
      <c r="E23">
        <v>45000</v>
      </c>
      <c r="K23" s="1" t="s">
        <v>2283</v>
      </c>
    </row>
    <row r="24" spans="1:11">
      <c r="A24" t="s">
        <v>2284</v>
      </c>
      <c r="B24">
        <v>3088</v>
      </c>
      <c r="D24" t="s">
        <v>2285</v>
      </c>
      <c r="E24">
        <v>50000</v>
      </c>
      <c r="K24" s="1" t="s">
        <v>2286</v>
      </c>
    </row>
    <row r="25" spans="1:11">
      <c r="A25" t="s">
        <v>2287</v>
      </c>
      <c r="B25">
        <v>3588</v>
      </c>
      <c r="D25" t="s">
        <v>2288</v>
      </c>
      <c r="E25">
        <v>60000</v>
      </c>
      <c r="K25" s="1" t="s">
        <v>2289</v>
      </c>
    </row>
    <row r="26" spans="1:11">
      <c r="A26" t="s">
        <v>2290</v>
      </c>
      <c r="B26">
        <v>4088</v>
      </c>
      <c r="D26" t="s">
        <v>2291</v>
      </c>
      <c r="E26">
        <v>70000</v>
      </c>
      <c r="K26" s="1" t="s">
        <v>2292</v>
      </c>
    </row>
    <row r="27" spans="1:11">
      <c r="A27" t="s">
        <v>2293</v>
      </c>
      <c r="B27">
        <v>4588</v>
      </c>
      <c r="D27" t="s">
        <v>2294</v>
      </c>
      <c r="E27">
        <v>80000</v>
      </c>
      <c r="K27" s="1" t="s">
        <v>2295</v>
      </c>
    </row>
    <row r="28" spans="1:5">
      <c r="A28" t="s">
        <v>2296</v>
      </c>
      <c r="B28">
        <v>5088</v>
      </c>
      <c r="D28" t="s">
        <v>2297</v>
      </c>
      <c r="E28">
        <v>90000</v>
      </c>
    </row>
    <row r="29" spans="1:11">
      <c r="A29" t="s">
        <v>2298</v>
      </c>
      <c r="B29">
        <v>5588</v>
      </c>
      <c r="D29" t="s">
        <v>2299</v>
      </c>
      <c r="E29">
        <v>100000</v>
      </c>
      <c r="K29" s="1" t="s">
        <v>2300</v>
      </c>
    </row>
    <row r="30" spans="1:11">
      <c r="A30" t="s">
        <v>2301</v>
      </c>
      <c r="B30">
        <v>6088</v>
      </c>
      <c r="D30" t="s">
        <v>2302</v>
      </c>
      <c r="E30">
        <v>120000</v>
      </c>
      <c r="K30" s="1" t="s">
        <v>2303</v>
      </c>
    </row>
    <row r="31" spans="1:11">
      <c r="A31" t="s">
        <v>2304</v>
      </c>
      <c r="B31">
        <v>6588</v>
      </c>
      <c r="D31" t="s">
        <v>2305</v>
      </c>
      <c r="E31">
        <v>140000</v>
      </c>
      <c r="K31" s="1" t="s">
        <v>2306</v>
      </c>
    </row>
    <row r="32" spans="1:5">
      <c r="A32" t="s">
        <v>2307</v>
      </c>
      <c r="B32">
        <v>7088</v>
      </c>
      <c r="D32" t="s">
        <v>2308</v>
      </c>
      <c r="E32">
        <v>160000</v>
      </c>
    </row>
    <row r="33" spans="1:5">
      <c r="A33" t="s">
        <v>2309</v>
      </c>
      <c r="B33">
        <v>7588</v>
      </c>
      <c r="D33" t="s">
        <v>2310</v>
      </c>
      <c r="E33">
        <v>180000</v>
      </c>
    </row>
    <row r="34" spans="1:5">
      <c r="A34" t="s">
        <v>2311</v>
      </c>
      <c r="B34">
        <v>8088</v>
      </c>
      <c r="D34" t="s">
        <v>2312</v>
      </c>
      <c r="E34">
        <v>200000</v>
      </c>
    </row>
    <row r="36" spans="11:11">
      <c r="K36" s="1" t="s">
        <v>2313</v>
      </c>
    </row>
    <row r="37" spans="11:13">
      <c r="K37" s="1" t="s">
        <v>2314</v>
      </c>
      <c r="M37" t="s">
        <v>2315</v>
      </c>
    </row>
    <row r="38" spans="11:13">
      <c r="K38" s="1" t="s">
        <v>2316</v>
      </c>
      <c r="M38" t="s">
        <v>2315</v>
      </c>
    </row>
    <row r="39" spans="1:13">
      <c r="A39" s="1" t="s">
        <v>2317</v>
      </c>
      <c r="K39" s="1" t="s">
        <v>2318</v>
      </c>
      <c r="M39" t="s">
        <v>2315</v>
      </c>
    </row>
    <row r="40" spans="1:13">
      <c r="A40" t="s">
        <v>2319</v>
      </c>
      <c r="C40" s="1" t="s">
        <v>2320</v>
      </c>
      <c r="K40" s="1" t="s">
        <v>2321</v>
      </c>
      <c r="M40" t="s">
        <v>2315</v>
      </c>
    </row>
    <row r="41" spans="1:13">
      <c r="A41" t="s">
        <v>2322</v>
      </c>
      <c r="K41" s="1" t="s">
        <v>2323</v>
      </c>
      <c r="M41" t="s">
        <v>2315</v>
      </c>
    </row>
    <row r="42" spans="1:1">
      <c r="A42" t="s">
        <v>2324</v>
      </c>
    </row>
    <row r="43" spans="1:1">
      <c r="A43" t="s">
        <v>2325</v>
      </c>
    </row>
    <row r="44" spans="1:1">
      <c r="A44" t="s">
        <v>2326</v>
      </c>
    </row>
    <row r="48" spans="11:11">
      <c r="K48" s="1" t="s">
        <v>2327</v>
      </c>
    </row>
    <row r="49" spans="11:14">
      <c r="K49" t="s">
        <v>2328</v>
      </c>
      <c r="N49" t="s">
        <v>2329</v>
      </c>
    </row>
    <row r="50" spans="11:14">
      <c r="K50" t="s">
        <v>2330</v>
      </c>
      <c r="N50" t="s">
        <v>2329</v>
      </c>
    </row>
    <row r="51" spans="11:14">
      <c r="K51" t="s">
        <v>2331</v>
      </c>
      <c r="N51" t="s">
        <v>2329</v>
      </c>
    </row>
    <row r="52" spans="11:14">
      <c r="K52" t="s">
        <v>2332</v>
      </c>
      <c r="N52" t="s">
        <v>2329</v>
      </c>
    </row>
    <row r="53" spans="1:14">
      <c r="A53" s="1" t="s">
        <v>2333</v>
      </c>
      <c r="C53" s="1" t="s">
        <v>2334</v>
      </c>
      <c r="K53" t="s">
        <v>2335</v>
      </c>
      <c r="N53" t="s">
        <v>2329</v>
      </c>
    </row>
    <row r="54" spans="1:1">
      <c r="A54" s="1" t="s">
        <v>2336</v>
      </c>
    </row>
    <row r="55" spans="1:1">
      <c r="A55" t="s">
        <v>2322</v>
      </c>
    </row>
    <row r="56" spans="1:1">
      <c r="A56" t="s">
        <v>2337</v>
      </c>
    </row>
    <row r="57" spans="1:1">
      <c r="A57" t="s">
        <v>2338</v>
      </c>
    </row>
    <row r="58" spans="1:1">
      <c r="A58" t="s">
        <v>2339</v>
      </c>
    </row>
    <row r="59" spans="1:1">
      <c r="A59" t="s">
        <v>2340</v>
      </c>
    </row>
    <row r="60" spans="1:1">
      <c r="A60" t="s">
        <v>2341</v>
      </c>
    </row>
    <row r="61" spans="1:11">
      <c r="A61" t="s">
        <v>2342</v>
      </c>
      <c r="K61" s="1" t="s">
        <v>2343</v>
      </c>
    </row>
    <row r="62" spans="1:14">
      <c r="A62" t="s">
        <v>2344</v>
      </c>
      <c r="K62" t="s">
        <v>2345</v>
      </c>
      <c r="N62" t="s">
        <v>2329</v>
      </c>
    </row>
    <row r="63" spans="11:14">
      <c r="K63" t="s">
        <v>2346</v>
      </c>
      <c r="N63" t="s">
        <v>2329</v>
      </c>
    </row>
    <row r="64" spans="11:14">
      <c r="K64" t="s">
        <v>2347</v>
      </c>
      <c r="N64" t="s">
        <v>2329</v>
      </c>
    </row>
    <row r="65" spans="11:14">
      <c r="K65" t="s">
        <v>2348</v>
      </c>
      <c r="N65" t="s">
        <v>2329</v>
      </c>
    </row>
    <row r="66" spans="11:14">
      <c r="K66" t="s">
        <v>2349</v>
      </c>
      <c r="N66" t="s">
        <v>2329</v>
      </c>
    </row>
    <row r="68" spans="1:11">
      <c r="A68" s="1" t="s">
        <v>2350</v>
      </c>
      <c r="K68" s="1" t="s">
        <v>2351</v>
      </c>
    </row>
    <row r="69" spans="1:14">
      <c r="A69" s="1" t="s">
        <v>2352</v>
      </c>
      <c r="C69" s="1" t="s">
        <v>2353</v>
      </c>
      <c r="K69" s="1" t="s">
        <v>2354</v>
      </c>
      <c r="N69" t="s">
        <v>2329</v>
      </c>
    </row>
    <row r="70" spans="1:14">
      <c r="A70" t="s">
        <v>2337</v>
      </c>
      <c r="K70" t="s">
        <v>2355</v>
      </c>
      <c r="N70" t="s">
        <v>2329</v>
      </c>
    </row>
    <row r="71" spans="1:14">
      <c r="A71" t="s">
        <v>2338</v>
      </c>
      <c r="K71" t="s">
        <v>2356</v>
      </c>
      <c r="N71" t="s">
        <v>2329</v>
      </c>
    </row>
    <row r="72" spans="1:14">
      <c r="A72" t="s">
        <v>2339</v>
      </c>
      <c r="K72" t="s">
        <v>2357</v>
      </c>
      <c r="N72" t="s">
        <v>2329</v>
      </c>
    </row>
    <row r="73" spans="1:14">
      <c r="A73" t="s">
        <v>2358</v>
      </c>
      <c r="K73" t="s">
        <v>2359</v>
      </c>
      <c r="N73" t="s">
        <v>2329</v>
      </c>
    </row>
    <row r="74" spans="1:1">
      <c r="A74" t="s">
        <v>2341</v>
      </c>
    </row>
    <row r="75" spans="1:1">
      <c r="A75" t="s">
        <v>2344</v>
      </c>
    </row>
    <row r="76" spans="1:1">
      <c r="A76" t="s">
        <v>2360</v>
      </c>
    </row>
    <row r="77" spans="1:1">
      <c r="A77" t="s">
        <v>2361</v>
      </c>
    </row>
    <row r="78" spans="1:1">
      <c r="A78" t="s">
        <v>2362</v>
      </c>
    </row>
    <row r="79" spans="1:1">
      <c r="A79" t="s">
        <v>2344</v>
      </c>
    </row>
  </sheetData>
  <pageMargins left="0.699305555555556" right="0.699305555555556" top="0.75" bottom="0.75" header="0.3" footer="0.3"/>
  <pageSetup paperSize="9" orientation="portrait"/>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P120"/>
  <sheetViews>
    <sheetView topLeftCell="A13" workbookViewId="0">
      <selection activeCell="A1" sqref="A1"/>
    </sheetView>
  </sheetViews>
  <sheetFormatPr defaultColWidth="9" defaultRowHeight="14.25"/>
  <cols>
    <col min="1" max="1" width="6" customWidth="1"/>
    <col min="2" max="2" width="19.25" customWidth="1"/>
  </cols>
  <sheetData>
    <row r="1" spans="1:6">
      <c r="A1" s="1" t="s">
        <v>2363</v>
      </c>
      <c r="C1" s="1" t="s">
        <v>2364</v>
      </c>
      <c r="F1" t="s">
        <v>2365</v>
      </c>
    </row>
    <row r="2" spans="3:9">
      <c r="C2" s="1" t="s">
        <v>2366</v>
      </c>
      <c r="F2" t="s">
        <v>2367</v>
      </c>
      <c r="I2" t="s">
        <v>2368</v>
      </c>
    </row>
    <row r="3" spans="6:9">
      <c r="F3" t="s">
        <v>2369</v>
      </c>
      <c r="I3" t="s">
        <v>2370</v>
      </c>
    </row>
    <row r="4" spans="6:6">
      <c r="F4" s="111"/>
    </row>
    <row r="5" spans="3:16">
      <c r="C5" s="1" t="s">
        <v>2371</v>
      </c>
      <c r="D5" s="1" t="s">
        <v>2372</v>
      </c>
      <c r="E5" s="1" t="s">
        <v>160</v>
      </c>
      <c r="F5" s="1" t="s">
        <v>1795</v>
      </c>
      <c r="G5" s="1" t="s">
        <v>199</v>
      </c>
      <c r="P5" s="1" t="s">
        <v>2373</v>
      </c>
    </row>
    <row r="6" spans="1:16">
      <c r="A6" s="124">
        <v>1</v>
      </c>
      <c r="B6" s="111" t="s">
        <v>2374</v>
      </c>
      <c r="C6" s="1">
        <v>50</v>
      </c>
      <c r="E6" s="24">
        <v>0.02</v>
      </c>
      <c r="F6" s="24">
        <v>0.02</v>
      </c>
      <c r="G6" s="24">
        <v>0.02</v>
      </c>
      <c r="P6" s="1" t="s">
        <v>2375</v>
      </c>
    </row>
    <row r="7" spans="1:7">
      <c r="A7" s="124">
        <v>2</v>
      </c>
      <c r="B7" s="111" t="s">
        <v>2376</v>
      </c>
      <c r="C7" s="1">
        <v>100</v>
      </c>
      <c r="E7" s="24">
        <v>0.04</v>
      </c>
      <c r="F7" s="24">
        <v>0.04</v>
      </c>
      <c r="G7" s="24">
        <v>0.04</v>
      </c>
    </row>
    <row r="8" spans="1:7">
      <c r="A8" s="124">
        <v>3</v>
      </c>
      <c r="B8" s="111" t="s">
        <v>2377</v>
      </c>
      <c r="C8" s="1">
        <v>200</v>
      </c>
      <c r="E8" s="24">
        <v>0.06</v>
      </c>
      <c r="F8" s="24">
        <v>0.06</v>
      </c>
      <c r="G8" s="24">
        <v>0.06</v>
      </c>
    </row>
    <row r="9" spans="1:7">
      <c r="A9" s="124">
        <v>4</v>
      </c>
      <c r="B9" s="111" t="s">
        <v>2378</v>
      </c>
      <c r="C9" s="1">
        <v>400</v>
      </c>
      <c r="E9" s="24">
        <v>0.08</v>
      </c>
      <c r="F9" s="24">
        <v>0.08</v>
      </c>
      <c r="G9" s="24">
        <v>0.08</v>
      </c>
    </row>
    <row r="10" spans="1:7">
      <c r="A10" s="124">
        <v>5</v>
      </c>
      <c r="B10" s="111" t="s">
        <v>2379</v>
      </c>
      <c r="C10" s="1">
        <v>600</v>
      </c>
      <c r="E10" s="24">
        <v>0.1</v>
      </c>
      <c r="F10" s="24">
        <v>0.1</v>
      </c>
      <c r="G10" s="24">
        <v>0.1</v>
      </c>
    </row>
    <row r="11" spans="1:7">
      <c r="A11" s="124">
        <v>6</v>
      </c>
      <c r="B11" s="111" t="s">
        <v>2380</v>
      </c>
      <c r="C11" s="1">
        <v>1000</v>
      </c>
      <c r="E11" s="24">
        <v>0.14</v>
      </c>
      <c r="F11" s="24">
        <v>0.14</v>
      </c>
      <c r="G11" s="24">
        <v>0.14</v>
      </c>
    </row>
    <row r="12" spans="1:7">
      <c r="A12" s="124">
        <v>7</v>
      </c>
      <c r="B12" s="111" t="s">
        <v>2381</v>
      </c>
      <c r="C12" s="1">
        <v>2000</v>
      </c>
      <c r="E12" s="24">
        <v>0.18</v>
      </c>
      <c r="F12" s="24">
        <v>0.18</v>
      </c>
      <c r="G12" s="24">
        <v>0.18</v>
      </c>
    </row>
    <row r="13" spans="1:7">
      <c r="A13" s="124">
        <v>8</v>
      </c>
      <c r="B13" s="111" t="s">
        <v>2382</v>
      </c>
      <c r="C13" s="1">
        <v>4000</v>
      </c>
      <c r="E13" s="24">
        <v>0.22</v>
      </c>
      <c r="F13" s="24">
        <v>0.22</v>
      </c>
      <c r="G13" s="24">
        <v>0.22</v>
      </c>
    </row>
    <row r="14" spans="1:7">
      <c r="A14" s="124">
        <v>9</v>
      </c>
      <c r="B14" s="111" t="s">
        <v>2383</v>
      </c>
      <c r="C14" s="1">
        <v>8000</v>
      </c>
      <c r="E14" s="24">
        <v>0.26</v>
      </c>
      <c r="F14" s="24">
        <v>0.26</v>
      </c>
      <c r="G14" s="24">
        <v>0.26</v>
      </c>
    </row>
    <row r="15" spans="1:7">
      <c r="A15" s="124">
        <v>10</v>
      </c>
      <c r="B15" s="1" t="s">
        <v>2384</v>
      </c>
      <c r="C15">
        <v>10000</v>
      </c>
      <c r="E15" s="24">
        <v>0.3</v>
      </c>
      <c r="F15" s="24">
        <v>0.3</v>
      </c>
      <c r="G15" s="24">
        <v>0.3</v>
      </c>
    </row>
    <row r="16" spans="1:7">
      <c r="A16" s="124">
        <v>11</v>
      </c>
      <c r="B16" s="1" t="s">
        <v>2385</v>
      </c>
      <c r="C16" s="1">
        <v>15000</v>
      </c>
      <c r="E16" s="24">
        <v>0.35</v>
      </c>
      <c r="F16" s="24">
        <v>0.35</v>
      </c>
      <c r="G16" s="24">
        <v>0.35</v>
      </c>
    </row>
    <row r="17" spans="1:7">
      <c r="A17" s="124">
        <v>12</v>
      </c>
      <c r="B17" s="1" t="s">
        <v>2386</v>
      </c>
      <c r="C17" s="1">
        <v>20000</v>
      </c>
      <c r="E17" s="24">
        <v>0.4</v>
      </c>
      <c r="F17" s="24">
        <v>0.4</v>
      </c>
      <c r="G17" s="24">
        <v>0.4</v>
      </c>
    </row>
    <row r="18" spans="1:7">
      <c r="A18" s="124">
        <v>13</v>
      </c>
      <c r="B18" s="1" t="s">
        <v>2387</v>
      </c>
      <c r="C18" s="1">
        <v>30000</v>
      </c>
      <c r="E18" s="24">
        <v>0.45</v>
      </c>
      <c r="F18" s="24">
        <v>0.45</v>
      </c>
      <c r="G18" s="24">
        <v>0.45</v>
      </c>
    </row>
    <row r="19" spans="1:7">
      <c r="A19" s="124">
        <v>14</v>
      </c>
      <c r="B19" s="1" t="s">
        <v>2388</v>
      </c>
      <c r="C19" s="1">
        <v>40000</v>
      </c>
      <c r="E19" s="24">
        <v>0.5</v>
      </c>
      <c r="F19" s="24">
        <v>0.5</v>
      </c>
      <c r="G19" s="24">
        <v>0.5</v>
      </c>
    </row>
    <row r="20" spans="1:7">
      <c r="A20" s="124">
        <v>15</v>
      </c>
      <c r="B20" s="1" t="s">
        <v>2389</v>
      </c>
      <c r="C20" s="1">
        <v>50000</v>
      </c>
      <c r="E20" s="24">
        <v>0.55</v>
      </c>
      <c r="F20" s="24">
        <v>0.55</v>
      </c>
      <c r="G20" s="24">
        <v>0.55</v>
      </c>
    </row>
    <row r="21" spans="1:7">
      <c r="A21" s="124">
        <v>16</v>
      </c>
      <c r="B21" s="1" t="s">
        <v>2390</v>
      </c>
      <c r="C21" s="1">
        <v>60000</v>
      </c>
      <c r="E21" s="24">
        <v>0.62</v>
      </c>
      <c r="F21" s="24">
        <v>0.62</v>
      </c>
      <c r="G21" s="24">
        <v>0.62</v>
      </c>
    </row>
    <row r="22" spans="1:7">
      <c r="A22" s="124">
        <v>17</v>
      </c>
      <c r="B22" s="1" t="s">
        <v>2391</v>
      </c>
      <c r="C22" s="1">
        <v>70000</v>
      </c>
      <c r="E22" s="24">
        <v>0.69</v>
      </c>
      <c r="F22" s="24">
        <v>0.69</v>
      </c>
      <c r="G22" s="24">
        <v>0.69</v>
      </c>
    </row>
    <row r="23" spans="1:7">
      <c r="A23" s="124">
        <v>18</v>
      </c>
      <c r="B23" s="111" t="s">
        <v>2392</v>
      </c>
      <c r="C23" s="1">
        <v>80000</v>
      </c>
      <c r="E23" s="24">
        <v>0.76</v>
      </c>
      <c r="F23" s="24">
        <v>0.76</v>
      </c>
      <c r="G23" s="24">
        <v>0.76</v>
      </c>
    </row>
    <row r="24" spans="1:7">
      <c r="A24" s="124">
        <v>19</v>
      </c>
      <c r="B24" s="111" t="s">
        <v>2393</v>
      </c>
      <c r="C24" s="1">
        <v>90000</v>
      </c>
      <c r="E24" s="24">
        <v>0.83</v>
      </c>
      <c r="F24" s="24">
        <v>0.83</v>
      </c>
      <c r="G24" s="24">
        <v>0.83</v>
      </c>
    </row>
    <row r="25" spans="1:7">
      <c r="A25" s="124">
        <v>20</v>
      </c>
      <c r="B25" s="111" t="s">
        <v>2394</v>
      </c>
      <c r="C25" s="1">
        <v>100000</v>
      </c>
      <c r="E25" s="24">
        <v>0.9</v>
      </c>
      <c r="F25" s="24">
        <v>0.9</v>
      </c>
      <c r="G25" s="24">
        <v>0.9</v>
      </c>
    </row>
    <row r="26" spans="1:7">
      <c r="A26" s="124">
        <v>21</v>
      </c>
      <c r="B26" s="111" t="s">
        <v>2395</v>
      </c>
      <c r="C26" s="1">
        <v>120000</v>
      </c>
      <c r="E26" s="24">
        <v>1</v>
      </c>
      <c r="F26" s="24">
        <v>1</v>
      </c>
      <c r="G26" s="24">
        <v>1</v>
      </c>
    </row>
    <row r="27" spans="1:7">
      <c r="A27" s="124">
        <v>22</v>
      </c>
      <c r="B27" s="111" t="s">
        <v>2396</v>
      </c>
      <c r="C27" s="1">
        <v>150000</v>
      </c>
      <c r="E27" s="24">
        <v>1.1</v>
      </c>
      <c r="F27" s="24">
        <v>1.1</v>
      </c>
      <c r="G27" s="24">
        <v>1.1</v>
      </c>
    </row>
    <row r="28" spans="1:7">
      <c r="A28" s="124">
        <v>23</v>
      </c>
      <c r="B28" s="111" t="s">
        <v>2397</v>
      </c>
      <c r="C28" s="1">
        <v>200000</v>
      </c>
      <c r="E28" s="24">
        <v>1.25</v>
      </c>
      <c r="F28" s="24">
        <v>1.25</v>
      </c>
      <c r="G28" s="24">
        <v>1.25</v>
      </c>
    </row>
    <row r="29" spans="1:7">
      <c r="A29" s="124">
        <v>24</v>
      </c>
      <c r="B29" s="111" t="s">
        <v>2398</v>
      </c>
      <c r="C29" s="1">
        <v>250000</v>
      </c>
      <c r="E29" s="24">
        <v>1.4</v>
      </c>
      <c r="F29" s="24">
        <v>1.4</v>
      </c>
      <c r="G29" s="24">
        <v>1.4</v>
      </c>
    </row>
    <row r="30" spans="1:7">
      <c r="A30" s="124">
        <v>25</v>
      </c>
      <c r="B30" s="111" t="s">
        <v>2399</v>
      </c>
      <c r="C30" s="1">
        <v>300000</v>
      </c>
      <c r="E30" s="24">
        <v>1.55</v>
      </c>
      <c r="F30" s="24">
        <v>1.55</v>
      </c>
      <c r="G30" s="24">
        <v>1.55</v>
      </c>
    </row>
    <row r="31" spans="1:7">
      <c r="A31" s="124">
        <v>26</v>
      </c>
      <c r="B31" s="1" t="s">
        <v>2400</v>
      </c>
      <c r="C31" s="1">
        <v>400000</v>
      </c>
      <c r="E31" s="24">
        <v>1.7</v>
      </c>
      <c r="F31" s="24">
        <v>1.7</v>
      </c>
      <c r="G31" s="24">
        <v>1.7</v>
      </c>
    </row>
    <row r="32" spans="1:7">
      <c r="A32" s="124">
        <v>27</v>
      </c>
      <c r="B32" s="111" t="s">
        <v>2401</v>
      </c>
      <c r="C32" s="1">
        <v>500000</v>
      </c>
      <c r="E32" s="24">
        <v>1.9</v>
      </c>
      <c r="F32" s="24">
        <v>1.9</v>
      </c>
      <c r="G32" s="24">
        <v>1.9</v>
      </c>
    </row>
    <row r="33" spans="1:7">
      <c r="A33" s="124">
        <v>28</v>
      </c>
      <c r="B33" s="1" t="s">
        <v>2402</v>
      </c>
      <c r="C33" s="1">
        <v>700000</v>
      </c>
      <c r="E33" s="24">
        <v>2.1</v>
      </c>
      <c r="F33" s="24">
        <v>2.1</v>
      </c>
      <c r="G33" s="24">
        <v>2.1</v>
      </c>
    </row>
    <row r="35" spans="6:6">
      <c r="F35" s="111"/>
    </row>
    <row r="36" spans="1:1">
      <c r="A36" t="s">
        <v>2403</v>
      </c>
    </row>
    <row r="37" spans="1:5">
      <c r="A37" s="1" t="s">
        <v>2404</v>
      </c>
      <c r="B37" s="1"/>
      <c r="C37" s="111" t="s">
        <v>2405</v>
      </c>
      <c r="E37" t="s">
        <v>2406</v>
      </c>
    </row>
    <row r="38" spans="1:6">
      <c r="A38" s="1" t="s">
        <v>2407</v>
      </c>
      <c r="C38" s="111" t="s">
        <v>2408</v>
      </c>
      <c r="E38" t="s">
        <v>2409</v>
      </c>
      <c r="F38" s="111"/>
    </row>
    <row r="39" spans="1:5">
      <c r="A39" s="1" t="s">
        <v>2410</v>
      </c>
      <c r="C39" s="111" t="s">
        <v>2411</v>
      </c>
      <c r="E39" t="s">
        <v>2412</v>
      </c>
    </row>
    <row r="40" spans="1:5">
      <c r="A40" s="1" t="s">
        <v>2413</v>
      </c>
      <c r="B40" s="1"/>
      <c r="C40" s="111" t="s">
        <v>2414</v>
      </c>
      <c r="E40" t="s">
        <v>2415</v>
      </c>
    </row>
    <row r="41" spans="6:6">
      <c r="F41" s="111"/>
    </row>
    <row r="42" spans="1:1">
      <c r="A42" s="1" t="s">
        <v>2416</v>
      </c>
    </row>
    <row r="43" spans="1:5">
      <c r="A43" s="1" t="s">
        <v>2404</v>
      </c>
      <c r="C43" s="111" t="s">
        <v>2417</v>
      </c>
      <c r="E43" t="s">
        <v>2418</v>
      </c>
    </row>
    <row r="44" spans="1:6">
      <c r="A44" s="1" t="s">
        <v>2407</v>
      </c>
      <c r="C44" s="1" t="s">
        <v>2419</v>
      </c>
      <c r="E44" t="s">
        <v>2420</v>
      </c>
      <c r="F44" s="111"/>
    </row>
    <row r="45" spans="1:5">
      <c r="A45" s="1" t="s">
        <v>2410</v>
      </c>
      <c r="C45" s="111" t="s">
        <v>2421</v>
      </c>
      <c r="E45" t="s">
        <v>2422</v>
      </c>
    </row>
    <row r="47" spans="1:1">
      <c r="A47" s="1" t="s">
        <v>2423</v>
      </c>
    </row>
    <row r="48" spans="2:6">
      <c r="B48" s="1" t="s">
        <v>2424</v>
      </c>
      <c r="C48" s="111" t="s">
        <v>2425</v>
      </c>
      <c r="F48" t="s">
        <v>2426</v>
      </c>
    </row>
    <row r="49" spans="2:6">
      <c r="B49" s="1" t="s">
        <v>2427</v>
      </c>
      <c r="C49" s="111" t="s">
        <v>2428</v>
      </c>
      <c r="F49" t="s">
        <v>2429</v>
      </c>
    </row>
    <row r="50" spans="2:6">
      <c r="B50" s="1" t="s">
        <v>2427</v>
      </c>
      <c r="C50" s="111" t="s">
        <v>2430</v>
      </c>
      <c r="F50" t="s">
        <v>2431</v>
      </c>
    </row>
    <row r="53" spans="3:6">
      <c r="C53" s="1" t="s">
        <v>2432</v>
      </c>
      <c r="F53" t="s">
        <v>2433</v>
      </c>
    </row>
    <row r="54" spans="1:1">
      <c r="A54" s="1" t="s">
        <v>2434</v>
      </c>
    </row>
    <row r="55" spans="2:6">
      <c r="B55" s="1" t="s">
        <v>2435</v>
      </c>
      <c r="C55" s="111" t="s">
        <v>2436</v>
      </c>
      <c r="F55" s="111"/>
    </row>
    <row r="58" spans="3:3">
      <c r="C58" s="1"/>
    </row>
    <row r="59" spans="6:6">
      <c r="F59" s="111"/>
    </row>
    <row r="65" spans="6:6">
      <c r="F65" s="111"/>
    </row>
    <row r="70" spans="6:6">
      <c r="F70" s="111"/>
    </row>
    <row r="76" spans="6:6">
      <c r="F76" s="111"/>
    </row>
    <row r="81" spans="6:6">
      <c r="F81" s="111"/>
    </row>
    <row r="86" spans="6:6">
      <c r="F86" s="111"/>
    </row>
    <row r="91" spans="6:6">
      <c r="F91" s="111"/>
    </row>
    <row r="96" spans="6:6">
      <c r="F96" s="111"/>
    </row>
    <row r="100" spans="6:6">
      <c r="F100" s="111"/>
    </row>
    <row r="108" spans="6:6">
      <c r="F108" s="111"/>
    </row>
    <row r="112" spans="6:6">
      <c r="F112" s="111"/>
    </row>
    <row r="116" spans="6:6">
      <c r="F116" s="111"/>
    </row>
    <row r="120" spans="6:6">
      <c r="F120" s="111"/>
    </row>
  </sheetData>
  <pageMargins left="0.699305555555556" right="0.699305555555556" top="0.75" bottom="0.75" header="0.3" footer="0.3"/>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D59"/>
  <sheetViews>
    <sheetView zoomScale="85" zoomScaleNormal="85" topLeftCell="A13" workbookViewId="0">
      <selection activeCell="E27" sqref="E27"/>
    </sheetView>
  </sheetViews>
  <sheetFormatPr defaultColWidth="9" defaultRowHeight="14.25" outlineLevelCol="3"/>
  <sheetData>
    <row r="1" spans="1:1">
      <c r="A1" t="s">
        <v>74</v>
      </c>
    </row>
    <row r="3" spans="1:1">
      <c r="A3" s="1" t="s">
        <v>75</v>
      </c>
    </row>
    <row r="4" spans="1:3">
      <c r="A4">
        <v>1</v>
      </c>
      <c r="B4" s="1" t="s">
        <v>76</v>
      </c>
      <c r="C4" s="235" t="s">
        <v>77</v>
      </c>
    </row>
    <row r="5" spans="1:3">
      <c r="A5">
        <v>2</v>
      </c>
      <c r="B5" s="1" t="s">
        <v>78</v>
      </c>
      <c r="C5" s="236"/>
    </row>
    <row r="6" spans="1:3">
      <c r="A6">
        <v>3</v>
      </c>
      <c r="B6" s="1" t="s">
        <v>79</v>
      </c>
      <c r="C6" s="237" t="s">
        <v>80</v>
      </c>
    </row>
    <row r="7" spans="1:3">
      <c r="A7">
        <v>4</v>
      </c>
      <c r="B7" s="1" t="s">
        <v>81</v>
      </c>
      <c r="C7" s="238"/>
    </row>
    <row r="8" spans="1:3">
      <c r="A8">
        <v>5</v>
      </c>
      <c r="B8" s="1" t="s">
        <v>82</v>
      </c>
      <c r="C8" s="238"/>
    </row>
    <row r="9" spans="1:3">
      <c r="A9">
        <v>6</v>
      </c>
      <c r="B9" s="1" t="s">
        <v>82</v>
      </c>
      <c r="C9" s="238"/>
    </row>
    <row r="10" spans="1:3">
      <c r="A10">
        <v>7</v>
      </c>
      <c r="B10" s="1" t="s">
        <v>83</v>
      </c>
      <c r="C10" s="238"/>
    </row>
    <row r="11" spans="1:3">
      <c r="A11">
        <v>8</v>
      </c>
      <c r="B11" s="1" t="s">
        <v>83</v>
      </c>
      <c r="C11" s="238"/>
    </row>
    <row r="12" spans="1:3">
      <c r="A12">
        <v>9</v>
      </c>
      <c r="B12" s="1" t="s">
        <v>84</v>
      </c>
      <c r="C12" s="238"/>
    </row>
    <row r="13" spans="1:3">
      <c r="A13">
        <v>10</v>
      </c>
      <c r="B13" s="1" t="s">
        <v>85</v>
      </c>
      <c r="C13" s="238"/>
    </row>
    <row r="14" spans="1:4">
      <c r="A14">
        <v>11</v>
      </c>
      <c r="B14" s="1" t="s">
        <v>56</v>
      </c>
      <c r="C14" s="239" t="s">
        <v>86</v>
      </c>
      <c r="D14" s="130" t="s">
        <v>87</v>
      </c>
    </row>
    <row r="15" spans="1:4">
      <c r="A15">
        <v>12</v>
      </c>
      <c r="B15" s="1" t="s">
        <v>88</v>
      </c>
      <c r="C15" s="239"/>
      <c r="D15" s="130"/>
    </row>
    <row r="16" spans="1:4">
      <c r="A16">
        <v>13</v>
      </c>
      <c r="B16" s="1" t="s">
        <v>89</v>
      </c>
      <c r="C16" s="240"/>
      <c r="D16" s="130"/>
    </row>
    <row r="17" spans="1:4">
      <c r="A17">
        <v>14</v>
      </c>
      <c r="B17" s="1" t="s">
        <v>90</v>
      </c>
      <c r="C17" s="240"/>
      <c r="D17" s="130"/>
    </row>
    <row r="18" spans="1:4">
      <c r="A18">
        <v>15</v>
      </c>
      <c r="B18" s="1" t="s">
        <v>91</v>
      </c>
      <c r="C18" s="240"/>
      <c r="D18" s="130"/>
    </row>
    <row r="19" spans="1:4">
      <c r="A19">
        <v>16</v>
      </c>
      <c r="B19" s="1" t="s">
        <v>50</v>
      </c>
      <c r="C19" s="240"/>
      <c r="D19" s="130"/>
    </row>
    <row r="20" spans="1:4">
      <c r="A20">
        <v>17</v>
      </c>
      <c r="B20" s="1" t="s">
        <v>92</v>
      </c>
      <c r="C20" s="240"/>
      <c r="D20" s="130"/>
    </row>
    <row r="21" spans="1:4">
      <c r="A21">
        <v>18</v>
      </c>
      <c r="B21" s="1" t="s">
        <v>93</v>
      </c>
      <c r="C21" s="240"/>
      <c r="D21" s="130"/>
    </row>
    <row r="22" spans="1:4">
      <c r="A22">
        <v>19</v>
      </c>
      <c r="B22" s="1" t="s">
        <v>59</v>
      </c>
      <c r="C22" s="240"/>
      <c r="D22" s="130"/>
    </row>
    <row r="23" spans="1:4">
      <c r="A23">
        <v>20</v>
      </c>
      <c r="B23" s="1" t="s">
        <v>94</v>
      </c>
      <c r="C23" s="124"/>
      <c r="D23" s="130"/>
    </row>
    <row r="24" spans="1:3">
      <c r="A24">
        <v>21</v>
      </c>
      <c r="B24" s="1" t="s">
        <v>95</v>
      </c>
      <c r="C24" s="130" t="s">
        <v>95</v>
      </c>
    </row>
    <row r="25" spans="1:3">
      <c r="A25">
        <v>22</v>
      </c>
      <c r="B25" s="1" t="s">
        <v>95</v>
      </c>
      <c r="C25" s="124"/>
    </row>
    <row r="26" spans="1:3">
      <c r="A26">
        <v>23</v>
      </c>
      <c r="B26" s="1" t="s">
        <v>95</v>
      </c>
      <c r="C26" s="124"/>
    </row>
    <row r="27" spans="1:3">
      <c r="A27">
        <v>24</v>
      </c>
      <c r="B27" s="1" t="s">
        <v>95</v>
      </c>
      <c r="C27" s="124"/>
    </row>
    <row r="28" spans="1:3">
      <c r="A28">
        <v>25</v>
      </c>
      <c r="B28" s="1" t="s">
        <v>95</v>
      </c>
      <c r="C28" s="124"/>
    </row>
    <row r="29" spans="1:3">
      <c r="A29">
        <v>26</v>
      </c>
      <c r="B29" s="1" t="s">
        <v>95</v>
      </c>
      <c r="C29" s="124"/>
    </row>
    <row r="30" spans="1:3">
      <c r="A30">
        <v>27</v>
      </c>
      <c r="B30" s="1" t="s">
        <v>95</v>
      </c>
      <c r="C30" s="124"/>
    </row>
    <row r="31" spans="1:3">
      <c r="A31">
        <v>28</v>
      </c>
      <c r="B31" s="1" t="s">
        <v>95</v>
      </c>
      <c r="C31" s="124"/>
    </row>
    <row r="32" spans="1:3">
      <c r="A32">
        <v>29</v>
      </c>
      <c r="B32" s="1" t="s">
        <v>95</v>
      </c>
      <c r="C32" s="124"/>
    </row>
    <row r="33" spans="1:3">
      <c r="A33">
        <v>30</v>
      </c>
      <c r="B33" s="1" t="s">
        <v>95</v>
      </c>
      <c r="C33" s="124"/>
    </row>
    <row r="34" spans="1:3">
      <c r="A34">
        <v>31</v>
      </c>
      <c r="B34" s="1" t="s">
        <v>95</v>
      </c>
      <c r="C34" s="124"/>
    </row>
    <row r="35" spans="1:3">
      <c r="A35">
        <v>32</v>
      </c>
      <c r="B35" s="1" t="s">
        <v>95</v>
      </c>
      <c r="C35" s="124"/>
    </row>
    <row r="36" spans="1:3">
      <c r="A36">
        <v>33</v>
      </c>
      <c r="B36" s="1" t="s">
        <v>96</v>
      </c>
      <c r="C36" s="130" t="s">
        <v>97</v>
      </c>
    </row>
    <row r="37" spans="1:3">
      <c r="A37">
        <v>34</v>
      </c>
      <c r="B37" s="1" t="s">
        <v>96</v>
      </c>
      <c r="C37" s="124"/>
    </row>
    <row r="38" spans="1:3">
      <c r="A38">
        <v>35</v>
      </c>
      <c r="B38" s="1" t="s">
        <v>96</v>
      </c>
      <c r="C38" s="124"/>
    </row>
    <row r="39" spans="1:3">
      <c r="A39">
        <v>36</v>
      </c>
      <c r="B39" s="1" t="s">
        <v>96</v>
      </c>
      <c r="C39" s="124"/>
    </row>
    <row r="40" spans="1:3">
      <c r="A40">
        <v>37</v>
      </c>
      <c r="B40" s="1" t="s">
        <v>96</v>
      </c>
      <c r="C40" s="124"/>
    </row>
    <row r="41" spans="1:3">
      <c r="A41">
        <v>38</v>
      </c>
      <c r="B41" s="1" t="s">
        <v>96</v>
      </c>
      <c r="C41" s="124"/>
    </row>
    <row r="42" spans="1:3">
      <c r="A42">
        <v>39</v>
      </c>
      <c r="B42" s="1" t="s">
        <v>96</v>
      </c>
      <c r="C42" s="124"/>
    </row>
    <row r="43" spans="1:3">
      <c r="A43">
        <v>40</v>
      </c>
      <c r="B43" s="1" t="s">
        <v>96</v>
      </c>
      <c r="C43" s="124"/>
    </row>
    <row r="44" spans="1:3">
      <c r="A44">
        <v>41</v>
      </c>
      <c r="B44" s="1" t="s">
        <v>96</v>
      </c>
      <c r="C44" s="124"/>
    </row>
    <row r="45" spans="1:3">
      <c r="A45">
        <v>42</v>
      </c>
      <c r="B45" s="1" t="s">
        <v>96</v>
      </c>
      <c r="C45" s="124"/>
    </row>
    <row r="46" spans="1:3">
      <c r="A46">
        <v>43</v>
      </c>
      <c r="B46" s="1" t="s">
        <v>96</v>
      </c>
      <c r="C46" s="124"/>
    </row>
    <row r="47" spans="1:3">
      <c r="A47">
        <v>44</v>
      </c>
      <c r="B47" s="1" t="s">
        <v>96</v>
      </c>
      <c r="C47" s="124"/>
    </row>
    <row r="48" spans="1:3">
      <c r="A48">
        <v>45</v>
      </c>
      <c r="C48" s="130" t="s">
        <v>98</v>
      </c>
    </row>
    <row r="49" spans="1:3">
      <c r="A49">
        <v>46</v>
      </c>
      <c r="C49" s="130"/>
    </row>
    <row r="50" spans="1:3">
      <c r="A50">
        <v>47</v>
      </c>
      <c r="C50" s="130"/>
    </row>
    <row r="51" spans="1:3">
      <c r="A51">
        <v>48</v>
      </c>
      <c r="C51" s="130"/>
    </row>
    <row r="52" spans="1:3">
      <c r="A52">
        <v>49</v>
      </c>
      <c r="C52" s="130"/>
    </row>
    <row r="53" spans="1:3">
      <c r="A53">
        <v>50</v>
      </c>
      <c r="C53" s="130"/>
    </row>
    <row r="54" spans="1:3">
      <c r="A54">
        <v>51</v>
      </c>
      <c r="C54" s="130"/>
    </row>
    <row r="55" spans="1:3">
      <c r="A55">
        <v>52</v>
      </c>
      <c r="C55" s="130"/>
    </row>
    <row r="56" spans="1:3">
      <c r="A56">
        <v>53</v>
      </c>
      <c r="C56" s="130"/>
    </row>
    <row r="57" spans="1:3">
      <c r="A57">
        <v>54</v>
      </c>
      <c r="C57" s="130"/>
    </row>
    <row r="58" spans="3:3">
      <c r="C58" s="241"/>
    </row>
    <row r="59" spans="3:3">
      <c r="C59" s="241"/>
    </row>
  </sheetData>
  <mergeCells count="7">
    <mergeCell ref="C4:C5"/>
    <mergeCell ref="C6:C13"/>
    <mergeCell ref="C14:C22"/>
    <mergeCell ref="C24:C35"/>
    <mergeCell ref="C36:C47"/>
    <mergeCell ref="C48:C57"/>
    <mergeCell ref="D14:D23"/>
  </mergeCells>
  <pageMargins left="0.699305555555556" right="0.699305555555556" top="0.75" bottom="0.75" header="0.3" footer="0.3"/>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G264"/>
  <sheetViews>
    <sheetView topLeftCell="A232" workbookViewId="0">
      <selection activeCell="L264" sqref="L264"/>
    </sheetView>
  </sheetViews>
  <sheetFormatPr defaultColWidth="9" defaultRowHeight="14.25" outlineLevelCol="6"/>
  <cols>
    <col min="1" max="1" width="10" customWidth="1"/>
    <col min="2" max="2" width="12.625" customWidth="1"/>
    <col min="3" max="3" width="15.25" customWidth="1"/>
    <col min="4" max="4" width="11.125" customWidth="1"/>
    <col min="5" max="5" width="15.25" customWidth="1"/>
    <col min="6" max="6" width="14.25" customWidth="1"/>
  </cols>
  <sheetData>
    <row r="1" ht="31.5" spans="1:4">
      <c r="A1" s="133" t="s">
        <v>2437</v>
      </c>
      <c r="B1" s="134"/>
      <c r="C1" s="134"/>
      <c r="D1" s="1" t="s">
        <v>2438</v>
      </c>
    </row>
    <row r="2" spans="1:1">
      <c r="A2" t="s">
        <v>2439</v>
      </c>
    </row>
    <row r="3" spans="1:1">
      <c r="A3" s="1" t="s">
        <v>2440</v>
      </c>
    </row>
    <row r="4" spans="1:1">
      <c r="A4" s="1" t="s">
        <v>2441</v>
      </c>
    </row>
    <row r="6" spans="1:1">
      <c r="A6" s="1" t="s">
        <v>2442</v>
      </c>
    </row>
    <row r="8" spans="1:1">
      <c r="A8" s="1" t="s">
        <v>2443</v>
      </c>
    </row>
    <row r="9" spans="1:7">
      <c r="A9" t="s">
        <v>2444</v>
      </c>
      <c r="B9" t="s">
        <v>2445</v>
      </c>
      <c r="C9" t="s">
        <v>2446</v>
      </c>
      <c r="D9" t="s">
        <v>2447</v>
      </c>
      <c r="E9" t="s">
        <v>2448</v>
      </c>
      <c r="F9" t="s">
        <v>2449</v>
      </c>
      <c r="G9" t="s">
        <v>2450</v>
      </c>
    </row>
    <row r="10" spans="1:7">
      <c r="A10" t="s">
        <v>2451</v>
      </c>
      <c r="B10" t="s">
        <v>2445</v>
      </c>
      <c r="C10" t="s">
        <v>2452</v>
      </c>
      <c r="D10" t="s">
        <v>2453</v>
      </c>
      <c r="E10" t="s">
        <v>2454</v>
      </c>
      <c r="F10" t="s">
        <v>2455</v>
      </c>
      <c r="G10" t="s">
        <v>2456</v>
      </c>
    </row>
    <row r="11" spans="1:7">
      <c r="A11" t="s">
        <v>2457</v>
      </c>
      <c r="B11" t="s">
        <v>2445</v>
      </c>
      <c r="C11" t="s">
        <v>2452</v>
      </c>
      <c r="D11" t="s">
        <v>2453</v>
      </c>
      <c r="E11" t="s">
        <v>2454</v>
      </c>
      <c r="F11" t="s">
        <v>2458</v>
      </c>
      <c r="G11" t="s">
        <v>2459</v>
      </c>
    </row>
    <row r="12" spans="1:7">
      <c r="A12" t="s">
        <v>2460</v>
      </c>
      <c r="B12" t="s">
        <v>2445</v>
      </c>
      <c r="C12" t="s">
        <v>2461</v>
      </c>
      <c r="D12" t="s">
        <v>2453</v>
      </c>
      <c r="E12" t="s">
        <v>2454</v>
      </c>
      <c r="F12" t="s">
        <v>2462</v>
      </c>
      <c r="G12" t="s">
        <v>2463</v>
      </c>
    </row>
    <row r="13" spans="1:7">
      <c r="A13" t="s">
        <v>2464</v>
      </c>
      <c r="B13" t="s">
        <v>2445</v>
      </c>
      <c r="C13" t="s">
        <v>2465</v>
      </c>
      <c r="D13" t="s">
        <v>2453</v>
      </c>
      <c r="E13" t="s">
        <v>2454</v>
      </c>
      <c r="F13" t="s">
        <v>2466</v>
      </c>
      <c r="G13" t="s">
        <v>2467</v>
      </c>
    </row>
    <row r="14" spans="1:7">
      <c r="A14" t="s">
        <v>2468</v>
      </c>
      <c r="B14" t="s">
        <v>2445</v>
      </c>
      <c r="C14" t="s">
        <v>2469</v>
      </c>
      <c r="D14" t="s">
        <v>2470</v>
      </c>
      <c r="E14" t="s">
        <v>2471</v>
      </c>
      <c r="F14" t="s">
        <v>2472</v>
      </c>
      <c r="G14" t="s">
        <v>2473</v>
      </c>
    </row>
    <row r="29" spans="1:1">
      <c r="A29" s="1" t="s">
        <v>2474</v>
      </c>
    </row>
    <row r="30" spans="1:3">
      <c r="A30" t="s">
        <v>2475</v>
      </c>
      <c r="C30" t="s">
        <v>2476</v>
      </c>
    </row>
    <row r="31" spans="1:3">
      <c r="A31" t="s">
        <v>2477</v>
      </c>
      <c r="C31" t="s">
        <v>2478</v>
      </c>
    </row>
    <row r="32" spans="1:3">
      <c r="A32" s="1" t="s">
        <v>2479</v>
      </c>
      <c r="C32" t="s">
        <v>2480</v>
      </c>
    </row>
    <row r="33" spans="1:3">
      <c r="A33" s="1" t="s">
        <v>2481</v>
      </c>
      <c r="C33" t="s">
        <v>2482</v>
      </c>
    </row>
    <row r="35" spans="1:1">
      <c r="A35" t="s">
        <v>2483</v>
      </c>
    </row>
    <row r="36" spans="1:1">
      <c r="A36" s="1" t="s">
        <v>2484</v>
      </c>
    </row>
    <row r="37" spans="1:1">
      <c r="A37" s="1" t="s">
        <v>2485</v>
      </c>
    </row>
    <row r="38" spans="1:1">
      <c r="A38" s="1" t="s">
        <v>2486</v>
      </c>
    </row>
    <row r="40" spans="1:1">
      <c r="A40" s="1" t="s">
        <v>2487</v>
      </c>
    </row>
    <row r="60" spans="1:1">
      <c r="A60" s="1" t="s">
        <v>2488</v>
      </c>
    </row>
    <row r="62" spans="1:1">
      <c r="A62" t="s">
        <v>2489</v>
      </c>
    </row>
    <row r="63" spans="1:1">
      <c r="A63" t="s">
        <v>2490</v>
      </c>
    </row>
    <row r="64" spans="1:2">
      <c r="A64" s="1" t="s">
        <v>2491</v>
      </c>
      <c r="B64" t="s">
        <v>2492</v>
      </c>
    </row>
    <row r="65" spans="1:1">
      <c r="A65" t="s">
        <v>2493</v>
      </c>
    </row>
    <row r="91" spans="1:1">
      <c r="A91" s="1" t="s">
        <v>2494</v>
      </c>
    </row>
    <row r="93" spans="2:3">
      <c r="B93" s="1" t="s">
        <v>2495</v>
      </c>
      <c r="C93" t="s">
        <v>2496</v>
      </c>
    </row>
    <row r="94" spans="3:3">
      <c r="C94" t="s">
        <v>2497</v>
      </c>
    </row>
    <row r="95" spans="3:3">
      <c r="C95" t="s">
        <v>2498</v>
      </c>
    </row>
    <row r="96" spans="3:3">
      <c r="C96" s="1" t="s">
        <v>2499</v>
      </c>
    </row>
    <row r="121" spans="1:1">
      <c r="A121" s="1" t="s">
        <v>2500</v>
      </c>
    </row>
    <row r="123" spans="1:3">
      <c r="A123" s="1" t="s">
        <v>2501</v>
      </c>
      <c r="B123" s="1" t="s">
        <v>2502</v>
      </c>
      <c r="C123" s="1" t="s">
        <v>1678</v>
      </c>
    </row>
    <row r="124" spans="3:3">
      <c r="C124" s="1" t="s">
        <v>1681</v>
      </c>
    </row>
    <row r="125" spans="3:3">
      <c r="C125" s="1" t="s">
        <v>1685</v>
      </c>
    </row>
    <row r="126" spans="3:3">
      <c r="C126" s="1" t="s">
        <v>2503</v>
      </c>
    </row>
    <row r="127" spans="3:3">
      <c r="C127" s="1" t="s">
        <v>2504</v>
      </c>
    </row>
    <row r="128" spans="1:3">
      <c r="A128" s="1" t="s">
        <v>2505</v>
      </c>
      <c r="B128" s="1" t="s">
        <v>2506</v>
      </c>
      <c r="C128" s="1" t="s">
        <v>2507</v>
      </c>
    </row>
    <row r="129" spans="3:3">
      <c r="C129" s="1" t="s">
        <v>2507</v>
      </c>
    </row>
    <row r="130" spans="3:3">
      <c r="C130" s="1" t="s">
        <v>2507</v>
      </c>
    </row>
    <row r="131" spans="3:3">
      <c r="C131" s="1" t="s">
        <v>2507</v>
      </c>
    </row>
    <row r="132" spans="3:3">
      <c r="C132" s="1" t="s">
        <v>2507</v>
      </c>
    </row>
    <row r="133" spans="1:3">
      <c r="A133" s="1" t="s">
        <v>2508</v>
      </c>
      <c r="B133" s="1" t="s">
        <v>2509</v>
      </c>
      <c r="C133" s="1" t="s">
        <v>2510</v>
      </c>
    </row>
    <row r="134" spans="3:3">
      <c r="C134" s="1" t="s">
        <v>2510</v>
      </c>
    </row>
    <row r="135" spans="3:3">
      <c r="C135" s="1" t="s">
        <v>2510</v>
      </c>
    </row>
    <row r="136" spans="3:3">
      <c r="C136" s="1" t="s">
        <v>2510</v>
      </c>
    </row>
    <row r="137" spans="3:3">
      <c r="C137" s="1" t="s">
        <v>2510</v>
      </c>
    </row>
    <row r="138" spans="1:3">
      <c r="A138" s="1" t="s">
        <v>2511</v>
      </c>
      <c r="B138" s="1" t="s">
        <v>2512</v>
      </c>
      <c r="C138" s="1" t="s">
        <v>2513</v>
      </c>
    </row>
    <row r="139" spans="3:3">
      <c r="C139" s="1" t="s">
        <v>2513</v>
      </c>
    </row>
    <row r="140" spans="3:3">
      <c r="C140" s="1" t="s">
        <v>2513</v>
      </c>
    </row>
    <row r="141" spans="3:3">
      <c r="C141" s="1" t="s">
        <v>2513</v>
      </c>
    </row>
    <row r="142" spans="3:3">
      <c r="C142" s="1" t="s">
        <v>2513</v>
      </c>
    </row>
    <row r="143" spans="1:3">
      <c r="A143" s="1" t="s">
        <v>2514</v>
      </c>
      <c r="B143" s="1" t="s">
        <v>2515</v>
      </c>
      <c r="C143" s="1" t="s">
        <v>2516</v>
      </c>
    </row>
    <row r="144" spans="3:3">
      <c r="C144" s="1" t="s">
        <v>2516</v>
      </c>
    </row>
    <row r="145" spans="3:3">
      <c r="C145" s="1" t="s">
        <v>2516</v>
      </c>
    </row>
    <row r="146" spans="3:3">
      <c r="C146" s="1" t="s">
        <v>2516</v>
      </c>
    </row>
    <row r="147" spans="3:3">
      <c r="C147" s="1" t="s">
        <v>2516</v>
      </c>
    </row>
    <row r="148" spans="1:3">
      <c r="A148" s="1" t="s">
        <v>2517</v>
      </c>
      <c r="B148" t="s">
        <v>2518</v>
      </c>
      <c r="C148" t="s">
        <v>2519</v>
      </c>
    </row>
    <row r="149" spans="3:3">
      <c r="C149" t="s">
        <v>2519</v>
      </c>
    </row>
    <row r="150" spans="3:3">
      <c r="C150" t="s">
        <v>2519</v>
      </c>
    </row>
    <row r="151" spans="3:3">
      <c r="C151" t="s">
        <v>2519</v>
      </c>
    </row>
    <row r="152" spans="3:3">
      <c r="C152" t="s">
        <v>2519</v>
      </c>
    </row>
    <row r="153" spans="1:3">
      <c r="A153" s="1" t="s">
        <v>2520</v>
      </c>
      <c r="B153" s="1" t="s">
        <v>2521</v>
      </c>
      <c r="C153" s="1" t="s">
        <v>2522</v>
      </c>
    </row>
    <row r="154" spans="3:3">
      <c r="C154" s="1" t="s">
        <v>2522</v>
      </c>
    </row>
    <row r="155" spans="3:3">
      <c r="C155" s="1" t="s">
        <v>2522</v>
      </c>
    </row>
    <row r="156" spans="3:3">
      <c r="C156" s="1" t="s">
        <v>2522</v>
      </c>
    </row>
    <row r="157" spans="3:3">
      <c r="C157" s="1" t="s">
        <v>2522</v>
      </c>
    </row>
    <row r="160" spans="1:3">
      <c r="A160" s="135" t="s">
        <v>2523</v>
      </c>
      <c r="B160" s="135"/>
      <c r="C160" s="135"/>
    </row>
    <row r="161" spans="1:3">
      <c r="A161" s="135"/>
      <c r="B161" s="135"/>
      <c r="C161" s="135"/>
    </row>
    <row r="162" spans="1:3">
      <c r="A162" s="135"/>
      <c r="B162" s="135"/>
      <c r="C162" s="135"/>
    </row>
    <row r="164" spans="1:5">
      <c r="A164" s="104" t="s">
        <v>2524</v>
      </c>
      <c r="C164" s="18" t="s">
        <v>2525</v>
      </c>
      <c r="E164" s="104" t="s">
        <v>2526</v>
      </c>
    </row>
    <row r="166" spans="1:6">
      <c r="A166" s="1" t="s">
        <v>2527</v>
      </c>
      <c r="E166" s="1" t="s">
        <v>2528</v>
      </c>
      <c r="F166" s="1" t="s">
        <v>2529</v>
      </c>
    </row>
    <row r="167" spans="1:1">
      <c r="A167" t="s">
        <v>2530</v>
      </c>
    </row>
    <row r="168" spans="1:5">
      <c r="A168" s="1" t="s">
        <v>2531</v>
      </c>
      <c r="E168" t="s">
        <v>2532</v>
      </c>
    </row>
    <row r="169" spans="1:5">
      <c r="A169">
        <v>1</v>
      </c>
      <c r="B169" s="1" t="s">
        <v>2533</v>
      </c>
      <c r="C169">
        <v>100</v>
      </c>
      <c r="E169" t="s">
        <v>2534</v>
      </c>
    </row>
    <row r="170" spans="1:5">
      <c r="A170">
        <v>2</v>
      </c>
      <c r="B170" s="1" t="s">
        <v>2535</v>
      </c>
      <c r="C170">
        <v>20</v>
      </c>
      <c r="E170" t="s">
        <v>721</v>
      </c>
    </row>
    <row r="171" spans="1:5">
      <c r="A171">
        <v>3</v>
      </c>
      <c r="B171" s="1" t="s">
        <v>2536</v>
      </c>
      <c r="C171">
        <v>10</v>
      </c>
      <c r="E171" t="s">
        <v>726</v>
      </c>
    </row>
    <row r="172" spans="1:5">
      <c r="A172">
        <v>4</v>
      </c>
      <c r="B172" s="1" t="s">
        <v>2537</v>
      </c>
      <c r="C172">
        <v>99</v>
      </c>
      <c r="E172" t="s">
        <v>731</v>
      </c>
    </row>
    <row r="173" spans="1:5">
      <c r="A173">
        <v>5</v>
      </c>
      <c r="B173" s="1" t="s">
        <v>2538</v>
      </c>
      <c r="C173">
        <v>5</v>
      </c>
      <c r="E173" t="s">
        <v>736</v>
      </c>
    </row>
    <row r="174" spans="1:3">
      <c r="A174">
        <v>6</v>
      </c>
      <c r="B174" s="1" t="s">
        <v>2539</v>
      </c>
      <c r="C174">
        <v>10</v>
      </c>
    </row>
    <row r="175" spans="1:3">
      <c r="A175">
        <v>7</v>
      </c>
      <c r="B175" s="1" t="s">
        <v>2540</v>
      </c>
      <c r="C175">
        <v>10</v>
      </c>
    </row>
    <row r="178" spans="1:5">
      <c r="A178" t="s">
        <v>2541</v>
      </c>
      <c r="E178" s="104" t="s">
        <v>2542</v>
      </c>
    </row>
    <row r="179" spans="1:3">
      <c r="A179">
        <v>1</v>
      </c>
      <c r="B179" s="1" t="s">
        <v>2543</v>
      </c>
      <c r="C179">
        <v>1</v>
      </c>
    </row>
    <row r="180" spans="1:6">
      <c r="A180">
        <v>2</v>
      </c>
      <c r="B180" s="1" t="s">
        <v>2544</v>
      </c>
      <c r="C180">
        <v>5</v>
      </c>
      <c r="E180" s="1" t="s">
        <v>2545</v>
      </c>
      <c r="F180" s="1" t="s">
        <v>2529</v>
      </c>
    </row>
    <row r="181" spans="1:3">
      <c r="A181">
        <v>3</v>
      </c>
      <c r="B181" s="1" t="s">
        <v>2546</v>
      </c>
      <c r="C181">
        <v>5</v>
      </c>
    </row>
    <row r="182" spans="1:5">
      <c r="A182">
        <v>4</v>
      </c>
      <c r="B182" s="1" t="s">
        <v>2547</v>
      </c>
      <c r="C182">
        <v>5</v>
      </c>
      <c r="E182" t="s">
        <v>2532</v>
      </c>
    </row>
    <row r="183" spans="1:5">
      <c r="A183">
        <v>5</v>
      </c>
      <c r="B183" s="1" t="s">
        <v>2548</v>
      </c>
      <c r="C183">
        <v>5</v>
      </c>
      <c r="E183" t="s">
        <v>2534</v>
      </c>
    </row>
    <row r="184" spans="1:5">
      <c r="A184">
        <v>6</v>
      </c>
      <c r="B184" s="1" t="s">
        <v>2537</v>
      </c>
      <c r="C184">
        <v>288</v>
      </c>
      <c r="E184" t="s">
        <v>721</v>
      </c>
    </row>
    <row r="185" spans="1:5">
      <c r="A185">
        <v>7</v>
      </c>
      <c r="B185" s="1" t="s">
        <v>2540</v>
      </c>
      <c r="C185">
        <v>30</v>
      </c>
      <c r="E185" t="s">
        <v>726</v>
      </c>
    </row>
    <row r="186" spans="5:5">
      <c r="E186" t="s">
        <v>731</v>
      </c>
    </row>
    <row r="187" spans="5:5">
      <c r="E187" t="s">
        <v>736</v>
      </c>
    </row>
    <row r="188" spans="1:1">
      <c r="A188" t="s">
        <v>2549</v>
      </c>
    </row>
    <row r="189" spans="1:3">
      <c r="A189">
        <v>1</v>
      </c>
      <c r="B189" t="s">
        <v>2550</v>
      </c>
      <c r="C189">
        <v>1</v>
      </c>
    </row>
    <row r="190" spans="1:3">
      <c r="A190">
        <v>2</v>
      </c>
      <c r="B190" s="1" t="s">
        <v>2543</v>
      </c>
      <c r="C190">
        <v>5</v>
      </c>
    </row>
    <row r="191" spans="1:3">
      <c r="A191">
        <v>3</v>
      </c>
      <c r="B191" s="1" t="s">
        <v>2537</v>
      </c>
      <c r="C191">
        <v>488</v>
      </c>
    </row>
    <row r="192" spans="1:3">
      <c r="A192">
        <v>4</v>
      </c>
      <c r="B192" s="1" t="s">
        <v>2551</v>
      </c>
      <c r="C192">
        <v>10</v>
      </c>
    </row>
    <row r="193" spans="1:3">
      <c r="A193">
        <v>5</v>
      </c>
      <c r="B193" s="1" t="s">
        <v>2552</v>
      </c>
      <c r="C193">
        <v>10</v>
      </c>
    </row>
    <row r="194" spans="1:5">
      <c r="A194">
        <v>6</v>
      </c>
      <c r="B194" s="1" t="s">
        <v>2553</v>
      </c>
      <c r="C194">
        <v>10</v>
      </c>
      <c r="E194" s="104" t="s">
        <v>2554</v>
      </c>
    </row>
    <row r="195" spans="1:3">
      <c r="A195">
        <v>7</v>
      </c>
      <c r="B195" s="1" t="s">
        <v>2547</v>
      </c>
      <c r="C195">
        <v>10</v>
      </c>
    </row>
    <row r="196" spans="5:6">
      <c r="E196" s="1" t="s">
        <v>2555</v>
      </c>
      <c r="F196" s="1" t="s">
        <v>2529</v>
      </c>
    </row>
    <row r="197" spans="1:1">
      <c r="A197" s="104" t="s">
        <v>2556</v>
      </c>
    </row>
    <row r="198" spans="1:5">
      <c r="A198" s="1" t="s">
        <v>2557</v>
      </c>
      <c r="B198" s="1" t="s">
        <v>2558</v>
      </c>
      <c r="C198" s="1" t="s">
        <v>2529</v>
      </c>
      <c r="E198" t="s">
        <v>2532</v>
      </c>
    </row>
    <row r="199" spans="1:5">
      <c r="A199" t="s">
        <v>2559</v>
      </c>
      <c r="B199">
        <v>350</v>
      </c>
      <c r="C199" s="1" t="s">
        <v>2560</v>
      </c>
      <c r="E199" t="s">
        <v>2534</v>
      </c>
    </row>
    <row r="200" spans="1:5">
      <c r="A200" t="s">
        <v>2561</v>
      </c>
      <c r="B200">
        <v>350</v>
      </c>
      <c r="E200" t="s">
        <v>721</v>
      </c>
    </row>
    <row r="201" spans="1:5">
      <c r="A201" t="s">
        <v>2562</v>
      </c>
      <c r="B201">
        <v>350</v>
      </c>
      <c r="E201" t="s">
        <v>726</v>
      </c>
    </row>
    <row r="202" spans="1:5">
      <c r="A202" t="s">
        <v>2563</v>
      </c>
      <c r="B202">
        <v>350</v>
      </c>
      <c r="E202" t="s">
        <v>731</v>
      </c>
    </row>
    <row r="203" spans="1:5">
      <c r="A203" t="s">
        <v>2564</v>
      </c>
      <c r="B203">
        <v>350</v>
      </c>
      <c r="E203" t="s">
        <v>736</v>
      </c>
    </row>
    <row r="204" spans="1:2">
      <c r="A204" t="s">
        <v>2565</v>
      </c>
      <c r="B204">
        <v>350</v>
      </c>
    </row>
    <row r="205" spans="1:2">
      <c r="A205" t="s">
        <v>2566</v>
      </c>
      <c r="B205">
        <v>350</v>
      </c>
    </row>
    <row r="206" spans="1:2">
      <c r="A206" t="s">
        <v>2567</v>
      </c>
      <c r="B206">
        <v>200</v>
      </c>
    </row>
    <row r="207" spans="1:2">
      <c r="A207" t="s">
        <v>2568</v>
      </c>
      <c r="B207">
        <v>200</v>
      </c>
    </row>
    <row r="208" spans="1:5">
      <c r="A208" t="s">
        <v>2569</v>
      </c>
      <c r="B208">
        <v>200</v>
      </c>
      <c r="E208" s="104" t="s">
        <v>2570</v>
      </c>
    </row>
    <row r="209" spans="1:2">
      <c r="A209" t="s">
        <v>2571</v>
      </c>
      <c r="B209">
        <v>200</v>
      </c>
    </row>
    <row r="210" spans="1:6">
      <c r="A210" t="s">
        <v>2572</v>
      </c>
      <c r="B210">
        <v>200</v>
      </c>
      <c r="E210" s="1" t="s">
        <v>2573</v>
      </c>
      <c r="F210" s="1" t="s">
        <v>2529</v>
      </c>
    </row>
    <row r="211" spans="1:2">
      <c r="A211" t="s">
        <v>2574</v>
      </c>
      <c r="B211">
        <v>100</v>
      </c>
    </row>
    <row r="212" spans="1:5">
      <c r="A212" t="s">
        <v>2575</v>
      </c>
      <c r="B212">
        <v>100</v>
      </c>
      <c r="E212" t="s">
        <v>2532</v>
      </c>
    </row>
    <row r="213" spans="1:5">
      <c r="A213" t="s">
        <v>2576</v>
      </c>
      <c r="B213">
        <v>100</v>
      </c>
      <c r="E213" t="s">
        <v>2534</v>
      </c>
    </row>
    <row r="214" spans="1:5">
      <c r="A214" t="s">
        <v>2577</v>
      </c>
      <c r="B214">
        <v>50</v>
      </c>
      <c r="E214" t="s">
        <v>721</v>
      </c>
    </row>
    <row r="215" spans="1:5">
      <c r="A215" t="s">
        <v>2578</v>
      </c>
      <c r="B215">
        <v>50</v>
      </c>
      <c r="E215" t="s">
        <v>726</v>
      </c>
    </row>
    <row r="216" spans="1:5">
      <c r="A216" t="s">
        <v>2579</v>
      </c>
      <c r="B216">
        <v>50</v>
      </c>
      <c r="E216" t="s">
        <v>731</v>
      </c>
    </row>
    <row r="217" spans="1:5">
      <c r="A217" t="s">
        <v>2580</v>
      </c>
      <c r="B217">
        <v>30</v>
      </c>
      <c r="E217" t="s">
        <v>736</v>
      </c>
    </row>
    <row r="218" spans="1:2">
      <c r="A218" t="s">
        <v>2581</v>
      </c>
      <c r="B218">
        <v>30</v>
      </c>
    </row>
    <row r="219" spans="1:2">
      <c r="A219" t="s">
        <v>2582</v>
      </c>
      <c r="B219">
        <v>30</v>
      </c>
    </row>
    <row r="220" spans="1:2">
      <c r="A220" t="s">
        <v>2583</v>
      </c>
      <c r="B220">
        <v>20</v>
      </c>
    </row>
    <row r="221" spans="1:2">
      <c r="A221" t="s">
        <v>2584</v>
      </c>
      <c r="B221">
        <v>20</v>
      </c>
    </row>
    <row r="222" spans="1:2">
      <c r="A222" t="s">
        <v>2585</v>
      </c>
      <c r="B222">
        <v>10</v>
      </c>
    </row>
    <row r="223" spans="1:5">
      <c r="A223" t="s">
        <v>2586</v>
      </c>
      <c r="B223">
        <v>10</v>
      </c>
      <c r="E223" s="104" t="s">
        <v>2570</v>
      </c>
    </row>
    <row r="224" spans="1:2">
      <c r="A224" t="s">
        <v>2587</v>
      </c>
      <c r="B224">
        <v>5</v>
      </c>
    </row>
    <row r="225" spans="5:6">
      <c r="E225" s="1" t="s">
        <v>2573</v>
      </c>
      <c r="F225" s="1" t="s">
        <v>2529</v>
      </c>
    </row>
    <row r="226" spans="1:1">
      <c r="A226" s="104" t="s">
        <v>2588</v>
      </c>
    </row>
    <row r="227" spans="5:5">
      <c r="E227" t="s">
        <v>2532</v>
      </c>
    </row>
    <row r="228" spans="5:5">
      <c r="E228" t="s">
        <v>2534</v>
      </c>
    </row>
    <row r="229" spans="1:5">
      <c r="A229" s="1" t="s">
        <v>2589</v>
      </c>
      <c r="B229" s="1" t="s">
        <v>2558</v>
      </c>
      <c r="C229" s="1" t="s">
        <v>2529</v>
      </c>
      <c r="E229" t="s">
        <v>721</v>
      </c>
    </row>
    <row r="230" spans="1:5">
      <c r="A230" t="s">
        <v>2590</v>
      </c>
      <c r="B230" s="1" t="s">
        <v>2591</v>
      </c>
      <c r="E230" t="s">
        <v>726</v>
      </c>
    </row>
    <row r="231" spans="1:5">
      <c r="A231" t="s">
        <v>2592</v>
      </c>
      <c r="B231" s="1" t="s">
        <v>2591</v>
      </c>
      <c r="E231" t="s">
        <v>731</v>
      </c>
    </row>
    <row r="232" spans="1:5">
      <c r="A232" t="s">
        <v>1906</v>
      </c>
      <c r="B232" s="1" t="s">
        <v>2591</v>
      </c>
      <c r="E232" t="s">
        <v>736</v>
      </c>
    </row>
    <row r="233" spans="1:2">
      <c r="A233" t="s">
        <v>1911</v>
      </c>
      <c r="B233" s="1" t="s">
        <v>2591</v>
      </c>
    </row>
    <row r="234" spans="1:5">
      <c r="A234" t="s">
        <v>1916</v>
      </c>
      <c r="B234" s="1" t="s">
        <v>2591</v>
      </c>
      <c r="E234" s="104" t="s">
        <v>2593</v>
      </c>
    </row>
    <row r="235" spans="1:2">
      <c r="A235" t="s">
        <v>1921</v>
      </c>
      <c r="B235" s="1" t="s">
        <v>2591</v>
      </c>
    </row>
    <row r="236" spans="1:6">
      <c r="A236" t="s">
        <v>1926</v>
      </c>
      <c r="B236" s="1" t="s">
        <v>2591</v>
      </c>
      <c r="E236" s="1" t="s">
        <v>2594</v>
      </c>
      <c r="F236" s="1" t="s">
        <v>2529</v>
      </c>
    </row>
    <row r="237" spans="1:2">
      <c r="A237" t="s">
        <v>1931</v>
      </c>
      <c r="B237" s="1" t="s">
        <v>2591</v>
      </c>
    </row>
    <row r="238" spans="1:5">
      <c r="A238" t="s">
        <v>1936</v>
      </c>
      <c r="B238" s="1" t="s">
        <v>2591</v>
      </c>
      <c r="E238" t="s">
        <v>2532</v>
      </c>
    </row>
    <row r="239" spans="1:5">
      <c r="A239" t="s">
        <v>1941</v>
      </c>
      <c r="B239" s="1" t="s">
        <v>2591</v>
      </c>
      <c r="E239" t="s">
        <v>2534</v>
      </c>
    </row>
    <row r="240" spans="1:5">
      <c r="A240" t="s">
        <v>1946</v>
      </c>
      <c r="B240" s="1" t="s">
        <v>2591</v>
      </c>
      <c r="E240" t="s">
        <v>721</v>
      </c>
    </row>
    <row r="241" spans="1:5">
      <c r="A241" t="s">
        <v>1951</v>
      </c>
      <c r="B241" s="1" t="s">
        <v>2591</v>
      </c>
      <c r="E241" t="s">
        <v>726</v>
      </c>
    </row>
    <row r="242" spans="1:5">
      <c r="A242" t="s">
        <v>1956</v>
      </c>
      <c r="B242" s="1" t="s">
        <v>2591</v>
      </c>
      <c r="E242" t="s">
        <v>731</v>
      </c>
    </row>
    <row r="243" spans="1:5">
      <c r="A243" t="s">
        <v>1961</v>
      </c>
      <c r="B243" s="1" t="s">
        <v>2591</v>
      </c>
      <c r="E243" t="s">
        <v>736</v>
      </c>
    </row>
    <row r="244" spans="1:2">
      <c r="A244" t="s">
        <v>1966</v>
      </c>
      <c r="B244" s="1" t="s">
        <v>2591</v>
      </c>
    </row>
    <row r="245" spans="1:2">
      <c r="A245" t="s">
        <v>1971</v>
      </c>
      <c r="B245" s="1" t="s">
        <v>2591</v>
      </c>
    </row>
    <row r="246" spans="1:5">
      <c r="A246" t="s">
        <v>1976</v>
      </c>
      <c r="B246" s="1" t="s">
        <v>2591</v>
      </c>
      <c r="E246" s="104" t="s">
        <v>2595</v>
      </c>
    </row>
    <row r="247" spans="1:2">
      <c r="A247" t="s">
        <v>1981</v>
      </c>
      <c r="B247" s="1" t="s">
        <v>2591</v>
      </c>
    </row>
    <row r="248" spans="1:6">
      <c r="A248" t="s">
        <v>1986</v>
      </c>
      <c r="B248" s="1" t="s">
        <v>2591</v>
      </c>
      <c r="E248" s="1" t="s">
        <v>2596</v>
      </c>
      <c r="F248" s="1" t="s">
        <v>2597</v>
      </c>
    </row>
    <row r="249" spans="1:2">
      <c r="A249" t="s">
        <v>1991</v>
      </c>
      <c r="B249" s="1" t="s">
        <v>2591</v>
      </c>
    </row>
    <row r="250" spans="5:6">
      <c r="E250" s="1" t="s">
        <v>2598</v>
      </c>
      <c r="F250" s="1" t="s">
        <v>2529</v>
      </c>
    </row>
    <row r="251" spans="5:5">
      <c r="E251" t="s">
        <v>2599</v>
      </c>
    </row>
    <row r="252" spans="5:5">
      <c r="E252" t="s">
        <v>2600</v>
      </c>
    </row>
    <row r="253" spans="5:5">
      <c r="E253" t="s">
        <v>2601</v>
      </c>
    </row>
    <row r="254" spans="5:5">
      <c r="E254" t="s">
        <v>2602</v>
      </c>
    </row>
    <row r="255" spans="5:5">
      <c r="E255" t="s">
        <v>2603</v>
      </c>
    </row>
    <row r="257" spans="5:5">
      <c r="E257" s="104" t="s">
        <v>2604</v>
      </c>
    </row>
    <row r="259" spans="5:6">
      <c r="E259" s="1" t="s">
        <v>2605</v>
      </c>
      <c r="F259" s="1" t="s">
        <v>2529</v>
      </c>
    </row>
    <row r="260" spans="5:5">
      <c r="E260" t="s">
        <v>2599</v>
      </c>
    </row>
    <row r="261" spans="5:5">
      <c r="E261" t="s">
        <v>2600</v>
      </c>
    </row>
    <row r="262" spans="5:5">
      <c r="E262" t="s">
        <v>2601</v>
      </c>
    </row>
    <row r="263" spans="5:5">
      <c r="E263" t="s">
        <v>2602</v>
      </c>
    </row>
    <row r="264" spans="5:5">
      <c r="E264" t="s">
        <v>2603</v>
      </c>
    </row>
  </sheetData>
  <mergeCells count="2">
    <mergeCell ref="A1:C1"/>
    <mergeCell ref="A160:C162"/>
  </mergeCells>
  <pageMargins left="0.699305555555556" right="0.699305555555556" top="0.75" bottom="0.75" header="0.3" footer="0.3"/>
  <pageSetup paperSize="9" orientation="portrait"/>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B38"/>
  <sheetViews>
    <sheetView workbookViewId="0">
      <selection activeCell="A1" sqref="A1"/>
    </sheetView>
  </sheetViews>
  <sheetFormatPr defaultColWidth="9" defaultRowHeight="14.25" outlineLevelCol="1"/>
  <cols>
    <col min="2" max="2" width="13" customWidth="1"/>
  </cols>
  <sheetData>
    <row r="1" spans="1:1">
      <c r="A1" s="1" t="s">
        <v>2606</v>
      </c>
    </row>
    <row r="2" spans="1:2">
      <c r="A2">
        <v>1</v>
      </c>
      <c r="B2" s="1" t="s">
        <v>2607</v>
      </c>
    </row>
    <row r="3" spans="1:2">
      <c r="A3">
        <v>2</v>
      </c>
      <c r="B3" s="1" t="s">
        <v>2608</v>
      </c>
    </row>
    <row r="4" spans="1:2">
      <c r="A4">
        <v>3</v>
      </c>
      <c r="B4" s="1" t="s">
        <v>1765</v>
      </c>
    </row>
    <row r="5" spans="1:2">
      <c r="A5">
        <v>4</v>
      </c>
      <c r="B5" s="1" t="s">
        <v>1767</v>
      </c>
    </row>
    <row r="6" spans="1:2">
      <c r="A6">
        <v>5</v>
      </c>
      <c r="B6" s="1" t="s">
        <v>2609</v>
      </c>
    </row>
    <row r="7" spans="1:2">
      <c r="A7">
        <v>6</v>
      </c>
      <c r="B7" t="s">
        <v>2610</v>
      </c>
    </row>
    <row r="8" spans="1:2">
      <c r="A8">
        <v>7</v>
      </c>
      <c r="B8" t="s">
        <v>2611</v>
      </c>
    </row>
    <row r="9" spans="1:2">
      <c r="A9">
        <v>8</v>
      </c>
      <c r="B9" s="1" t="s">
        <v>2612</v>
      </c>
    </row>
    <row r="10" spans="1:2">
      <c r="A10">
        <v>9</v>
      </c>
      <c r="B10" s="1" t="s">
        <v>2613</v>
      </c>
    </row>
    <row r="11" spans="1:2">
      <c r="A11">
        <v>10</v>
      </c>
      <c r="B11" s="1" t="s">
        <v>2614</v>
      </c>
    </row>
    <row r="12" spans="1:2">
      <c r="A12">
        <v>11</v>
      </c>
      <c r="B12" s="1" t="s">
        <v>2615</v>
      </c>
    </row>
    <row r="13" spans="1:2">
      <c r="A13">
        <v>12</v>
      </c>
      <c r="B13" s="1" t="s">
        <v>2616</v>
      </c>
    </row>
    <row r="14" spans="1:2">
      <c r="A14">
        <v>13</v>
      </c>
      <c r="B14" s="1" t="s">
        <v>2617</v>
      </c>
    </row>
    <row r="15" spans="1:2">
      <c r="A15">
        <v>14</v>
      </c>
      <c r="B15" s="1" t="s">
        <v>2618</v>
      </c>
    </row>
    <row r="16" spans="1:2">
      <c r="A16">
        <v>15</v>
      </c>
      <c r="B16" t="s">
        <v>2619</v>
      </c>
    </row>
    <row r="17" spans="1:2">
      <c r="A17">
        <v>16</v>
      </c>
      <c r="B17" t="s">
        <v>2620</v>
      </c>
    </row>
    <row r="18" spans="1:2">
      <c r="A18">
        <v>17</v>
      </c>
      <c r="B18" t="s">
        <v>2621</v>
      </c>
    </row>
    <row r="19" spans="1:2">
      <c r="A19">
        <v>18</v>
      </c>
      <c r="B19" t="s">
        <v>2365</v>
      </c>
    </row>
    <row r="20" spans="1:2">
      <c r="A20">
        <v>19</v>
      </c>
      <c r="B20" t="s">
        <v>2367</v>
      </c>
    </row>
    <row r="21" spans="1:2">
      <c r="A21">
        <v>20</v>
      </c>
      <c r="B21" t="s">
        <v>2369</v>
      </c>
    </row>
    <row r="22" spans="1:2">
      <c r="A22">
        <v>21</v>
      </c>
      <c r="B22" s="1" t="s">
        <v>2538</v>
      </c>
    </row>
    <row r="23" spans="1:2">
      <c r="A23">
        <v>22</v>
      </c>
      <c r="B23" s="1" t="s">
        <v>2622</v>
      </c>
    </row>
    <row r="24" spans="1:2">
      <c r="A24">
        <v>23</v>
      </c>
      <c r="B24" s="1" t="s">
        <v>2623</v>
      </c>
    </row>
    <row r="25" spans="1:2">
      <c r="A25">
        <v>24</v>
      </c>
      <c r="B25" s="1" t="s">
        <v>2624</v>
      </c>
    </row>
    <row r="26" spans="1:2">
      <c r="A26">
        <v>25</v>
      </c>
      <c r="B26" t="s">
        <v>2625</v>
      </c>
    </row>
    <row r="27" spans="1:2">
      <c r="A27">
        <v>26</v>
      </c>
      <c r="B27" s="1" t="s">
        <v>2626</v>
      </c>
    </row>
    <row r="28" spans="1:1">
      <c r="A28">
        <v>27</v>
      </c>
    </row>
    <row r="29" spans="1:1">
      <c r="A29">
        <v>28</v>
      </c>
    </row>
    <row r="30" spans="1:1">
      <c r="A30">
        <v>29</v>
      </c>
    </row>
    <row r="31" spans="1:1">
      <c r="A31">
        <v>30</v>
      </c>
    </row>
    <row r="32" spans="1:1">
      <c r="A32">
        <v>31</v>
      </c>
    </row>
    <row r="33" spans="1:1">
      <c r="A33">
        <v>32</v>
      </c>
    </row>
    <row r="34" spans="1:1">
      <c r="A34">
        <v>33</v>
      </c>
    </row>
    <row r="35" spans="1:1">
      <c r="A35">
        <v>34</v>
      </c>
    </row>
    <row r="36" spans="1:1">
      <c r="A36">
        <v>35</v>
      </c>
    </row>
    <row r="37" spans="1:1">
      <c r="A37">
        <v>36</v>
      </c>
    </row>
    <row r="38" spans="1:1">
      <c r="A38">
        <v>37</v>
      </c>
    </row>
  </sheetData>
  <pageMargins left="0.699305555555556" right="0.699305555555556" top="0.75" bottom="0.75" header="0.3" footer="0.3"/>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
  <sheetViews>
    <sheetView workbookViewId="0">
      <selection activeCell="A1" sqref="A1"/>
    </sheetView>
  </sheetViews>
  <sheetFormatPr defaultColWidth="9" defaultRowHeight="14.25"/>
  <sheetData/>
  <pageMargins left="0.699305555555556" right="0.699305555555556" top="0.75" bottom="0.75" header="0.3" footer="0.3"/>
  <headerFooter/>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2:T59"/>
  <sheetViews>
    <sheetView workbookViewId="0">
      <selection activeCell="A1" sqref="A1"/>
    </sheetView>
  </sheetViews>
  <sheetFormatPr defaultColWidth="9" defaultRowHeight="14.25"/>
  <cols>
    <col min="2" max="2" width="32.5" customWidth="1"/>
    <col min="3" max="3" width="8.25" customWidth="1"/>
    <col min="4" max="4" width="9.5" customWidth="1"/>
    <col min="5" max="5" width="9" customWidth="1"/>
    <col min="6" max="6" width="11.875" customWidth="1"/>
    <col min="8" max="10" width="12.375" customWidth="1"/>
    <col min="11" max="11" width="21.375" customWidth="1"/>
  </cols>
  <sheetData>
    <row r="2" spans="1:3">
      <c r="A2" t="s">
        <v>2627</v>
      </c>
      <c r="C2" s="1" t="s">
        <v>2628</v>
      </c>
    </row>
    <row r="3" spans="3:3">
      <c r="C3" t="s">
        <v>2629</v>
      </c>
    </row>
    <row r="4" spans="1:1">
      <c r="A4" s="1" t="s">
        <v>2630</v>
      </c>
    </row>
    <row r="5" spans="3:3">
      <c r="C5" s="110" t="s">
        <v>2631</v>
      </c>
    </row>
    <row r="6" ht="27" spans="2:11">
      <c r="B6" s="1" t="s">
        <v>2632</v>
      </c>
      <c r="C6" s="110"/>
      <c r="D6" s="1" t="s">
        <v>2633</v>
      </c>
      <c r="E6" s="1" t="s">
        <v>2634</v>
      </c>
      <c r="F6" s="110" t="s">
        <v>2635</v>
      </c>
      <c r="G6" s="122" t="s">
        <v>2636</v>
      </c>
      <c r="H6" s="1" t="s">
        <v>2637</v>
      </c>
      <c r="I6" s="1" t="s">
        <v>165</v>
      </c>
      <c r="J6" s="1" t="s">
        <v>170</v>
      </c>
      <c r="K6" s="1" t="s">
        <v>2638</v>
      </c>
    </row>
    <row r="7" spans="1:11">
      <c r="A7" t="s">
        <v>702</v>
      </c>
      <c r="B7" s="1" t="s">
        <v>2639</v>
      </c>
      <c r="C7">
        <v>5</v>
      </c>
      <c r="D7">
        <v>100</v>
      </c>
      <c r="E7">
        <f>D7/100</f>
        <v>1</v>
      </c>
      <c r="F7" s="24">
        <v>1</v>
      </c>
      <c r="G7">
        <v>1000</v>
      </c>
      <c r="H7" t="s">
        <v>2640</v>
      </c>
      <c r="I7" t="s">
        <v>2640</v>
      </c>
      <c r="J7" t="s">
        <v>2640</v>
      </c>
      <c r="K7">
        <v>1</v>
      </c>
    </row>
    <row r="8" spans="1:11">
      <c r="A8" t="s">
        <v>703</v>
      </c>
      <c r="B8" s="1" t="s">
        <v>2641</v>
      </c>
      <c r="C8">
        <v>5</v>
      </c>
      <c r="D8">
        <v>300</v>
      </c>
      <c r="E8">
        <f t="shared" ref="E8:E56" si="0">D8/100</f>
        <v>3</v>
      </c>
      <c r="F8" s="24">
        <v>0.5</v>
      </c>
      <c r="G8">
        <v>2000</v>
      </c>
      <c r="H8" t="s">
        <v>2121</v>
      </c>
      <c r="I8" t="s">
        <v>2121</v>
      </c>
      <c r="J8" t="s">
        <v>2121</v>
      </c>
      <c r="K8">
        <v>1</v>
      </c>
    </row>
    <row r="9" spans="1:11">
      <c r="A9" t="s">
        <v>704</v>
      </c>
      <c r="B9" s="1" t="s">
        <v>2642</v>
      </c>
      <c r="C9">
        <v>5</v>
      </c>
      <c r="D9">
        <v>500</v>
      </c>
      <c r="E9">
        <f t="shared" si="0"/>
        <v>5</v>
      </c>
      <c r="F9" s="24">
        <v>0.3</v>
      </c>
      <c r="G9">
        <v>3000</v>
      </c>
      <c r="H9" t="s">
        <v>2643</v>
      </c>
      <c r="I9" t="s">
        <v>2643</v>
      </c>
      <c r="J9" t="s">
        <v>2643</v>
      </c>
      <c r="K9">
        <v>1</v>
      </c>
    </row>
    <row r="10" spans="1:11">
      <c r="A10" t="s">
        <v>705</v>
      </c>
      <c r="B10" s="1" t="s">
        <v>2644</v>
      </c>
      <c r="C10">
        <v>5</v>
      </c>
      <c r="D10">
        <v>1000</v>
      </c>
      <c r="E10">
        <f t="shared" si="0"/>
        <v>10</v>
      </c>
      <c r="F10" s="24">
        <v>0.2</v>
      </c>
      <c r="G10">
        <v>4000</v>
      </c>
      <c r="H10" t="s">
        <v>2124</v>
      </c>
      <c r="I10" t="s">
        <v>2124</v>
      </c>
      <c r="J10" t="s">
        <v>2124</v>
      </c>
      <c r="K10">
        <v>1</v>
      </c>
    </row>
    <row r="11" spans="1:11">
      <c r="A11" t="s">
        <v>706</v>
      </c>
      <c r="B11" s="1" t="s">
        <v>2645</v>
      </c>
      <c r="C11">
        <v>5</v>
      </c>
      <c r="D11">
        <v>2000</v>
      </c>
      <c r="E11">
        <f t="shared" si="0"/>
        <v>20</v>
      </c>
      <c r="F11" s="24">
        <v>0.1</v>
      </c>
      <c r="G11">
        <v>5000</v>
      </c>
      <c r="H11" t="s">
        <v>2646</v>
      </c>
      <c r="I11" t="s">
        <v>2646</v>
      </c>
      <c r="J11" t="s">
        <v>2646</v>
      </c>
      <c r="K11">
        <v>1</v>
      </c>
    </row>
    <row r="12" spans="1:11">
      <c r="A12" t="s">
        <v>707</v>
      </c>
      <c r="B12" s="1" t="s">
        <v>2647</v>
      </c>
      <c r="C12">
        <v>5</v>
      </c>
      <c r="D12">
        <v>3000</v>
      </c>
      <c r="E12">
        <f t="shared" si="0"/>
        <v>30</v>
      </c>
      <c r="F12" s="24">
        <v>0.05</v>
      </c>
      <c r="G12">
        <v>6000</v>
      </c>
      <c r="H12" t="s">
        <v>2648</v>
      </c>
      <c r="I12" t="s">
        <v>2648</v>
      </c>
      <c r="J12" t="s">
        <v>2648</v>
      </c>
      <c r="K12">
        <v>1</v>
      </c>
    </row>
    <row r="13" spans="1:11">
      <c r="A13" t="s">
        <v>708</v>
      </c>
      <c r="B13" s="1" t="s">
        <v>2649</v>
      </c>
      <c r="C13">
        <v>5</v>
      </c>
      <c r="D13">
        <v>4000</v>
      </c>
      <c r="E13">
        <f t="shared" si="0"/>
        <v>40</v>
      </c>
      <c r="F13" s="24">
        <v>0.05</v>
      </c>
      <c r="G13">
        <v>7000</v>
      </c>
      <c r="H13" t="s">
        <v>2650</v>
      </c>
      <c r="I13" t="s">
        <v>2650</v>
      </c>
      <c r="J13" t="s">
        <v>2650</v>
      </c>
      <c r="K13">
        <v>1</v>
      </c>
    </row>
    <row r="14" spans="1:11">
      <c r="A14" t="s">
        <v>709</v>
      </c>
      <c r="B14" s="1" t="s">
        <v>2651</v>
      </c>
      <c r="C14">
        <v>5</v>
      </c>
      <c r="D14">
        <v>5000</v>
      </c>
      <c r="E14">
        <f t="shared" si="0"/>
        <v>50</v>
      </c>
      <c r="F14" s="24">
        <v>0.05</v>
      </c>
      <c r="G14">
        <v>8000</v>
      </c>
      <c r="H14" t="s">
        <v>2652</v>
      </c>
      <c r="I14" t="s">
        <v>2652</v>
      </c>
      <c r="J14" t="s">
        <v>2652</v>
      </c>
      <c r="K14">
        <v>1</v>
      </c>
    </row>
    <row r="15" spans="1:11">
      <c r="A15" t="s">
        <v>710</v>
      </c>
      <c r="B15" s="1" t="s">
        <v>2653</v>
      </c>
      <c r="C15">
        <v>5</v>
      </c>
      <c r="D15">
        <v>6000</v>
      </c>
      <c r="E15">
        <f t="shared" si="0"/>
        <v>60</v>
      </c>
      <c r="F15" s="24">
        <v>0.05</v>
      </c>
      <c r="G15">
        <v>9000</v>
      </c>
      <c r="H15" t="s">
        <v>2654</v>
      </c>
      <c r="I15" t="s">
        <v>2654</v>
      </c>
      <c r="J15" t="s">
        <v>2654</v>
      </c>
      <c r="K15">
        <v>1</v>
      </c>
    </row>
    <row r="16" spans="1:11">
      <c r="A16" t="s">
        <v>711</v>
      </c>
      <c r="B16" s="1" t="s">
        <v>2655</v>
      </c>
      <c r="C16">
        <v>5</v>
      </c>
      <c r="D16">
        <v>7000</v>
      </c>
      <c r="E16">
        <f t="shared" si="0"/>
        <v>70</v>
      </c>
      <c r="F16" s="24">
        <v>0.02</v>
      </c>
      <c r="G16">
        <v>10000</v>
      </c>
      <c r="H16" t="s">
        <v>2120</v>
      </c>
      <c r="I16" t="s">
        <v>2120</v>
      </c>
      <c r="J16" t="s">
        <v>2120</v>
      </c>
      <c r="K16">
        <v>1</v>
      </c>
    </row>
    <row r="17" spans="1:11">
      <c r="A17" t="s">
        <v>712</v>
      </c>
      <c r="B17" s="1" t="s">
        <v>2656</v>
      </c>
      <c r="C17">
        <v>5</v>
      </c>
      <c r="D17">
        <v>8000</v>
      </c>
      <c r="E17">
        <f t="shared" si="0"/>
        <v>80</v>
      </c>
      <c r="F17" s="24">
        <v>0.02</v>
      </c>
      <c r="G17">
        <v>10000</v>
      </c>
      <c r="H17" t="s">
        <v>2657</v>
      </c>
      <c r="I17" t="s">
        <v>2657</v>
      </c>
      <c r="J17" t="s">
        <v>2657</v>
      </c>
      <c r="K17">
        <v>5</v>
      </c>
    </row>
    <row r="18" spans="1:11">
      <c r="A18" t="s">
        <v>713</v>
      </c>
      <c r="B18" s="1" t="s">
        <v>2658</v>
      </c>
      <c r="C18">
        <v>5</v>
      </c>
      <c r="D18">
        <v>10000</v>
      </c>
      <c r="E18">
        <f t="shared" si="0"/>
        <v>100</v>
      </c>
      <c r="F18" s="24">
        <v>0.02</v>
      </c>
      <c r="G18">
        <v>10000</v>
      </c>
      <c r="H18" t="s">
        <v>2659</v>
      </c>
      <c r="I18" t="s">
        <v>2659</v>
      </c>
      <c r="J18" t="s">
        <v>2659</v>
      </c>
      <c r="K18">
        <v>5</v>
      </c>
    </row>
    <row r="19" spans="1:11">
      <c r="A19" t="s">
        <v>714</v>
      </c>
      <c r="B19" s="1" t="s">
        <v>2660</v>
      </c>
      <c r="C19">
        <v>5</v>
      </c>
      <c r="D19">
        <v>12000</v>
      </c>
      <c r="E19">
        <f t="shared" si="0"/>
        <v>120</v>
      </c>
      <c r="F19" s="24">
        <v>0.02</v>
      </c>
      <c r="G19">
        <v>10000</v>
      </c>
      <c r="H19" t="s">
        <v>2661</v>
      </c>
      <c r="I19" t="s">
        <v>2661</v>
      </c>
      <c r="J19" t="s">
        <v>2661</v>
      </c>
      <c r="K19">
        <v>5</v>
      </c>
    </row>
    <row r="20" spans="1:11">
      <c r="A20" t="s">
        <v>715</v>
      </c>
      <c r="B20" s="1" t="s">
        <v>2662</v>
      </c>
      <c r="C20">
        <v>5</v>
      </c>
      <c r="D20">
        <v>14000</v>
      </c>
      <c r="E20">
        <f t="shared" si="0"/>
        <v>140</v>
      </c>
      <c r="F20" s="24">
        <v>0.02</v>
      </c>
      <c r="G20">
        <v>10000</v>
      </c>
      <c r="H20" t="s">
        <v>2663</v>
      </c>
      <c r="I20" t="s">
        <v>2663</v>
      </c>
      <c r="J20" t="s">
        <v>2663</v>
      </c>
      <c r="K20">
        <v>5</v>
      </c>
    </row>
    <row r="21" spans="1:11">
      <c r="A21" t="s">
        <v>716</v>
      </c>
      <c r="B21" s="1" t="s">
        <v>2664</v>
      </c>
      <c r="C21">
        <v>5</v>
      </c>
      <c r="D21">
        <v>16000</v>
      </c>
      <c r="E21">
        <f t="shared" si="0"/>
        <v>160</v>
      </c>
      <c r="F21" s="24">
        <v>0.02</v>
      </c>
      <c r="G21">
        <v>10000</v>
      </c>
      <c r="H21" t="s">
        <v>2123</v>
      </c>
      <c r="I21" t="s">
        <v>2123</v>
      </c>
      <c r="J21" t="s">
        <v>2123</v>
      </c>
      <c r="K21">
        <v>5</v>
      </c>
    </row>
    <row r="22" spans="1:11">
      <c r="A22" t="s">
        <v>717</v>
      </c>
      <c r="B22" s="1" t="s">
        <v>2665</v>
      </c>
      <c r="C22">
        <v>5</v>
      </c>
      <c r="D22">
        <v>20000</v>
      </c>
      <c r="E22">
        <f t="shared" si="0"/>
        <v>200</v>
      </c>
      <c r="F22" s="24">
        <v>0.02</v>
      </c>
      <c r="G22">
        <v>10000</v>
      </c>
      <c r="H22" t="s">
        <v>2666</v>
      </c>
      <c r="I22" t="s">
        <v>2666</v>
      </c>
      <c r="J22" t="s">
        <v>2666</v>
      </c>
      <c r="K22">
        <v>5</v>
      </c>
    </row>
    <row r="23" spans="1:11">
      <c r="A23" t="s">
        <v>718</v>
      </c>
      <c r="B23" s="1" t="s">
        <v>2667</v>
      </c>
      <c r="C23">
        <v>5</v>
      </c>
      <c r="D23">
        <v>24000</v>
      </c>
      <c r="E23">
        <f t="shared" si="0"/>
        <v>240</v>
      </c>
      <c r="F23" s="24">
        <v>0.02</v>
      </c>
      <c r="G23">
        <v>10000</v>
      </c>
      <c r="H23" t="s">
        <v>2668</v>
      </c>
      <c r="I23" t="s">
        <v>2668</v>
      </c>
      <c r="J23" t="s">
        <v>2668</v>
      </c>
      <c r="K23">
        <v>5</v>
      </c>
    </row>
    <row r="24" spans="1:11">
      <c r="A24" t="s">
        <v>719</v>
      </c>
      <c r="B24" s="1" t="s">
        <v>2669</v>
      </c>
      <c r="C24">
        <v>5</v>
      </c>
      <c r="D24">
        <v>28000</v>
      </c>
      <c r="E24">
        <f t="shared" si="0"/>
        <v>280</v>
      </c>
      <c r="F24" s="24">
        <v>0.02</v>
      </c>
      <c r="G24">
        <v>10000</v>
      </c>
      <c r="H24" t="s">
        <v>2670</v>
      </c>
      <c r="I24" t="s">
        <v>2670</v>
      </c>
      <c r="J24" t="s">
        <v>2670</v>
      </c>
      <c r="K24">
        <v>5</v>
      </c>
    </row>
    <row r="25" spans="1:11">
      <c r="A25" t="s">
        <v>720</v>
      </c>
      <c r="B25" s="1" t="s">
        <v>2671</v>
      </c>
      <c r="C25">
        <v>5</v>
      </c>
      <c r="D25">
        <v>32000</v>
      </c>
      <c r="E25">
        <f t="shared" si="0"/>
        <v>320</v>
      </c>
      <c r="F25" s="24">
        <v>0.02</v>
      </c>
      <c r="G25">
        <v>10000</v>
      </c>
      <c r="H25" t="s">
        <v>2672</v>
      </c>
      <c r="I25" t="s">
        <v>2672</v>
      </c>
      <c r="J25" t="s">
        <v>2672</v>
      </c>
      <c r="K25">
        <v>5</v>
      </c>
    </row>
    <row r="26" spans="1:11">
      <c r="A26" t="s">
        <v>721</v>
      </c>
      <c r="B26" s="1" t="s">
        <v>2673</v>
      </c>
      <c r="C26">
        <v>5</v>
      </c>
      <c r="D26">
        <v>36000</v>
      </c>
      <c r="E26">
        <f t="shared" si="0"/>
        <v>360</v>
      </c>
      <c r="F26" s="24">
        <v>0.02</v>
      </c>
      <c r="G26">
        <v>10000</v>
      </c>
      <c r="H26" t="s">
        <v>2674</v>
      </c>
      <c r="I26" t="s">
        <v>2674</v>
      </c>
      <c r="J26" t="s">
        <v>2674</v>
      </c>
      <c r="K26">
        <v>5</v>
      </c>
    </row>
    <row r="27" spans="1:11">
      <c r="A27" t="s">
        <v>722</v>
      </c>
      <c r="B27" s="1" t="s">
        <v>2675</v>
      </c>
      <c r="C27">
        <v>5</v>
      </c>
      <c r="D27">
        <v>40000</v>
      </c>
      <c r="E27">
        <f t="shared" si="0"/>
        <v>400</v>
      </c>
      <c r="F27" s="24">
        <v>0.01</v>
      </c>
      <c r="G27">
        <v>10000</v>
      </c>
      <c r="H27" t="s">
        <v>2676</v>
      </c>
      <c r="I27" t="s">
        <v>2676</v>
      </c>
      <c r="J27" t="s">
        <v>2676</v>
      </c>
      <c r="K27">
        <v>20</v>
      </c>
    </row>
    <row r="28" spans="1:11">
      <c r="A28" t="s">
        <v>723</v>
      </c>
      <c r="B28" s="1" t="s">
        <v>2677</v>
      </c>
      <c r="C28">
        <v>5</v>
      </c>
      <c r="D28">
        <v>45000</v>
      </c>
      <c r="E28">
        <f t="shared" si="0"/>
        <v>450</v>
      </c>
      <c r="F28" s="24">
        <v>0.01</v>
      </c>
      <c r="G28">
        <v>10000</v>
      </c>
      <c r="H28" t="s">
        <v>2678</v>
      </c>
      <c r="I28" t="s">
        <v>2678</v>
      </c>
      <c r="J28" t="s">
        <v>2678</v>
      </c>
      <c r="K28">
        <v>20</v>
      </c>
    </row>
    <row r="29" spans="1:11">
      <c r="A29" t="s">
        <v>724</v>
      </c>
      <c r="B29" s="1" t="s">
        <v>2679</v>
      </c>
      <c r="C29">
        <v>5</v>
      </c>
      <c r="D29">
        <v>50000</v>
      </c>
      <c r="E29">
        <f t="shared" si="0"/>
        <v>500</v>
      </c>
      <c r="F29" s="24">
        <v>0.01</v>
      </c>
      <c r="G29">
        <v>10000</v>
      </c>
      <c r="H29" t="s">
        <v>2680</v>
      </c>
      <c r="I29" t="s">
        <v>2680</v>
      </c>
      <c r="J29" t="s">
        <v>2680</v>
      </c>
      <c r="K29">
        <v>20</v>
      </c>
    </row>
    <row r="30" spans="1:11">
      <c r="A30" t="s">
        <v>725</v>
      </c>
      <c r="B30" s="1" t="s">
        <v>2681</v>
      </c>
      <c r="C30">
        <v>5</v>
      </c>
      <c r="D30">
        <v>55000</v>
      </c>
      <c r="E30">
        <f t="shared" si="0"/>
        <v>550</v>
      </c>
      <c r="F30" s="24">
        <v>0.01</v>
      </c>
      <c r="G30">
        <v>10000</v>
      </c>
      <c r="H30" t="s">
        <v>2682</v>
      </c>
      <c r="I30" t="s">
        <v>2682</v>
      </c>
      <c r="J30" t="s">
        <v>2682</v>
      </c>
      <c r="K30">
        <v>20</v>
      </c>
    </row>
    <row r="31" spans="1:11">
      <c r="A31" t="s">
        <v>726</v>
      </c>
      <c r="B31" s="1" t="s">
        <v>2683</v>
      </c>
      <c r="C31">
        <v>5</v>
      </c>
      <c r="D31">
        <v>60000</v>
      </c>
      <c r="E31">
        <f t="shared" si="0"/>
        <v>600</v>
      </c>
      <c r="F31" s="24">
        <v>0.01</v>
      </c>
      <c r="G31">
        <v>10000</v>
      </c>
      <c r="H31" t="s">
        <v>2684</v>
      </c>
      <c r="I31" t="s">
        <v>2684</v>
      </c>
      <c r="J31" t="s">
        <v>2684</v>
      </c>
      <c r="K31">
        <v>20</v>
      </c>
    </row>
    <row r="32" spans="1:11">
      <c r="A32" t="s">
        <v>727</v>
      </c>
      <c r="B32" s="1" t="s">
        <v>2685</v>
      </c>
      <c r="C32">
        <v>5</v>
      </c>
      <c r="D32">
        <v>70000</v>
      </c>
      <c r="E32">
        <f t="shared" si="0"/>
        <v>700</v>
      </c>
      <c r="F32" s="24">
        <v>0.01</v>
      </c>
      <c r="G32">
        <v>10000</v>
      </c>
      <c r="H32" t="s">
        <v>2686</v>
      </c>
      <c r="I32" t="s">
        <v>2686</v>
      </c>
      <c r="J32" t="s">
        <v>2686</v>
      </c>
      <c r="K32">
        <v>20</v>
      </c>
    </row>
    <row r="33" spans="1:11">
      <c r="A33" t="s">
        <v>728</v>
      </c>
      <c r="B33" s="1" t="s">
        <v>2687</v>
      </c>
      <c r="C33">
        <v>5</v>
      </c>
      <c r="D33">
        <v>80000</v>
      </c>
      <c r="E33">
        <f t="shared" si="0"/>
        <v>800</v>
      </c>
      <c r="F33" s="24">
        <v>0.01</v>
      </c>
      <c r="G33">
        <v>10000</v>
      </c>
      <c r="H33" t="s">
        <v>2688</v>
      </c>
      <c r="I33" t="s">
        <v>2688</v>
      </c>
      <c r="J33" t="s">
        <v>2688</v>
      </c>
      <c r="K33">
        <v>20</v>
      </c>
    </row>
    <row r="34" spans="1:20">
      <c r="A34" t="s">
        <v>729</v>
      </c>
      <c r="B34" s="1" t="s">
        <v>2689</v>
      </c>
      <c r="C34">
        <v>5</v>
      </c>
      <c r="D34">
        <v>90000</v>
      </c>
      <c r="E34">
        <f t="shared" si="0"/>
        <v>900</v>
      </c>
      <c r="F34" s="24">
        <v>0.01</v>
      </c>
      <c r="G34">
        <v>10000</v>
      </c>
      <c r="H34" t="s">
        <v>2690</v>
      </c>
      <c r="I34" t="s">
        <v>2690</v>
      </c>
      <c r="J34" t="s">
        <v>2690</v>
      </c>
      <c r="K34">
        <v>20</v>
      </c>
      <c r="N34" s="18" t="s">
        <v>2691</v>
      </c>
      <c r="O34" s="19"/>
      <c r="P34" s="19"/>
      <c r="Q34" s="19"/>
      <c r="R34" s="19"/>
      <c r="S34" s="19"/>
      <c r="T34" s="19"/>
    </row>
    <row r="35" spans="1:11">
      <c r="A35" t="s">
        <v>730</v>
      </c>
      <c r="B35" s="1" t="s">
        <v>2692</v>
      </c>
      <c r="C35">
        <v>5</v>
      </c>
      <c r="D35">
        <v>100000</v>
      </c>
      <c r="E35">
        <f t="shared" si="0"/>
        <v>1000</v>
      </c>
      <c r="F35" s="24">
        <v>0.01</v>
      </c>
      <c r="G35">
        <v>10000</v>
      </c>
      <c r="H35" t="s">
        <v>2693</v>
      </c>
      <c r="I35" t="s">
        <v>2693</v>
      </c>
      <c r="J35" t="s">
        <v>2693</v>
      </c>
      <c r="K35">
        <v>20</v>
      </c>
    </row>
    <row r="36" spans="1:11">
      <c r="A36" t="s">
        <v>731</v>
      </c>
      <c r="B36" s="1" t="s">
        <v>2694</v>
      </c>
      <c r="C36">
        <v>5</v>
      </c>
      <c r="D36">
        <v>110000</v>
      </c>
      <c r="E36">
        <f t="shared" si="0"/>
        <v>1100</v>
      </c>
      <c r="F36" s="24">
        <v>0.01</v>
      </c>
      <c r="G36">
        <v>10000</v>
      </c>
      <c r="H36" t="s">
        <v>2695</v>
      </c>
      <c r="I36" t="s">
        <v>2695</v>
      </c>
      <c r="J36" t="s">
        <v>2695</v>
      </c>
      <c r="K36">
        <v>20</v>
      </c>
    </row>
    <row r="37" spans="1:11">
      <c r="A37" t="s">
        <v>732</v>
      </c>
      <c r="B37" s="1" t="s">
        <v>2696</v>
      </c>
      <c r="C37">
        <v>5</v>
      </c>
      <c r="D37">
        <v>130000</v>
      </c>
      <c r="E37">
        <f t="shared" si="0"/>
        <v>1300</v>
      </c>
      <c r="F37" s="24">
        <v>0</v>
      </c>
      <c r="G37">
        <v>10000</v>
      </c>
      <c r="H37" t="s">
        <v>2697</v>
      </c>
      <c r="I37" t="s">
        <v>2697</v>
      </c>
      <c r="J37" t="s">
        <v>2697</v>
      </c>
      <c r="K37">
        <v>50</v>
      </c>
    </row>
    <row r="38" spans="1:11">
      <c r="A38" t="s">
        <v>733</v>
      </c>
      <c r="B38" s="1" t="s">
        <v>2698</v>
      </c>
      <c r="C38">
        <v>5</v>
      </c>
      <c r="D38">
        <v>150000</v>
      </c>
      <c r="E38">
        <f t="shared" si="0"/>
        <v>1500</v>
      </c>
      <c r="F38" s="24">
        <v>0</v>
      </c>
      <c r="G38">
        <v>10000</v>
      </c>
      <c r="H38" t="s">
        <v>2699</v>
      </c>
      <c r="I38" t="s">
        <v>2699</v>
      </c>
      <c r="J38" t="s">
        <v>2699</v>
      </c>
      <c r="K38">
        <v>50</v>
      </c>
    </row>
    <row r="39" spans="1:11">
      <c r="A39" t="s">
        <v>734</v>
      </c>
      <c r="B39" s="1" t="s">
        <v>2700</v>
      </c>
      <c r="C39">
        <v>5</v>
      </c>
      <c r="D39">
        <v>170000</v>
      </c>
      <c r="E39">
        <f t="shared" si="0"/>
        <v>1700</v>
      </c>
      <c r="F39" s="24">
        <v>0</v>
      </c>
      <c r="G39">
        <v>10000</v>
      </c>
      <c r="H39" t="s">
        <v>2701</v>
      </c>
      <c r="I39" t="s">
        <v>2701</v>
      </c>
      <c r="J39" t="s">
        <v>2701</v>
      </c>
      <c r="K39">
        <v>50</v>
      </c>
    </row>
    <row r="40" spans="1:11">
      <c r="A40" t="s">
        <v>735</v>
      </c>
      <c r="B40" s="1" t="s">
        <v>2702</v>
      </c>
      <c r="C40">
        <v>5</v>
      </c>
      <c r="D40">
        <v>190000</v>
      </c>
      <c r="E40">
        <f t="shared" si="0"/>
        <v>1900</v>
      </c>
      <c r="F40" s="24">
        <v>0</v>
      </c>
      <c r="G40">
        <v>10000</v>
      </c>
      <c r="H40" t="s">
        <v>2703</v>
      </c>
      <c r="I40" t="s">
        <v>2703</v>
      </c>
      <c r="J40" t="s">
        <v>2703</v>
      </c>
      <c r="K40">
        <v>50</v>
      </c>
    </row>
    <row r="41" spans="1:11">
      <c r="A41" t="s">
        <v>736</v>
      </c>
      <c r="B41" s="1" t="s">
        <v>2704</v>
      </c>
      <c r="C41">
        <v>5</v>
      </c>
      <c r="D41">
        <v>210000</v>
      </c>
      <c r="E41">
        <f t="shared" si="0"/>
        <v>2100</v>
      </c>
      <c r="F41" s="24">
        <v>0</v>
      </c>
      <c r="G41">
        <v>10000</v>
      </c>
      <c r="H41" t="s">
        <v>2135</v>
      </c>
      <c r="I41" t="s">
        <v>2135</v>
      </c>
      <c r="J41" t="s">
        <v>2135</v>
      </c>
      <c r="K41">
        <v>50</v>
      </c>
    </row>
    <row r="42" spans="1:11">
      <c r="A42" t="s">
        <v>737</v>
      </c>
      <c r="B42" s="1" t="s">
        <v>2705</v>
      </c>
      <c r="C42">
        <v>5</v>
      </c>
      <c r="D42">
        <v>230000</v>
      </c>
      <c r="E42">
        <f t="shared" si="0"/>
        <v>2300</v>
      </c>
      <c r="F42" s="24">
        <v>0</v>
      </c>
      <c r="G42">
        <v>10000</v>
      </c>
      <c r="H42" t="s">
        <v>2706</v>
      </c>
      <c r="I42" t="s">
        <v>2706</v>
      </c>
      <c r="J42" t="s">
        <v>2706</v>
      </c>
      <c r="K42">
        <v>50</v>
      </c>
    </row>
    <row r="43" spans="1:11">
      <c r="A43" t="s">
        <v>738</v>
      </c>
      <c r="B43" s="1" t="s">
        <v>2707</v>
      </c>
      <c r="C43">
        <v>5</v>
      </c>
      <c r="D43">
        <v>250000</v>
      </c>
      <c r="E43">
        <f t="shared" si="0"/>
        <v>2500</v>
      </c>
      <c r="F43" s="24">
        <v>0</v>
      </c>
      <c r="G43">
        <v>10000</v>
      </c>
      <c r="H43" t="s">
        <v>2708</v>
      </c>
      <c r="I43" t="s">
        <v>2708</v>
      </c>
      <c r="J43" t="s">
        <v>2708</v>
      </c>
      <c r="K43">
        <v>50</v>
      </c>
    </row>
    <row r="44" spans="1:11">
      <c r="A44" t="s">
        <v>739</v>
      </c>
      <c r="B44" s="1" t="s">
        <v>2709</v>
      </c>
      <c r="C44">
        <v>5</v>
      </c>
      <c r="D44">
        <v>270000</v>
      </c>
      <c r="E44">
        <f t="shared" si="0"/>
        <v>2700</v>
      </c>
      <c r="F44" s="24">
        <v>0</v>
      </c>
      <c r="G44">
        <v>10000</v>
      </c>
      <c r="H44" t="s">
        <v>2710</v>
      </c>
      <c r="I44" t="s">
        <v>2710</v>
      </c>
      <c r="J44" t="s">
        <v>2710</v>
      </c>
      <c r="K44">
        <v>50</v>
      </c>
    </row>
    <row r="45" spans="1:11">
      <c r="A45" t="s">
        <v>740</v>
      </c>
      <c r="B45" s="1" t="s">
        <v>2711</v>
      </c>
      <c r="C45">
        <v>5</v>
      </c>
      <c r="D45">
        <v>290000</v>
      </c>
      <c r="E45">
        <f t="shared" si="0"/>
        <v>2900</v>
      </c>
      <c r="F45" s="24">
        <v>0</v>
      </c>
      <c r="G45">
        <v>10000</v>
      </c>
      <c r="H45" t="s">
        <v>2712</v>
      </c>
      <c r="I45" t="s">
        <v>2712</v>
      </c>
      <c r="J45" t="s">
        <v>2712</v>
      </c>
      <c r="K45">
        <v>50</v>
      </c>
    </row>
    <row r="46" spans="1:11">
      <c r="A46" t="s">
        <v>741</v>
      </c>
      <c r="B46" s="1" t="s">
        <v>2713</v>
      </c>
      <c r="C46">
        <v>5</v>
      </c>
      <c r="D46">
        <v>310000</v>
      </c>
      <c r="E46">
        <f t="shared" si="0"/>
        <v>3100</v>
      </c>
      <c r="F46" s="24">
        <v>0</v>
      </c>
      <c r="G46">
        <v>10000</v>
      </c>
      <c r="H46" t="s">
        <v>2714</v>
      </c>
      <c r="I46" t="s">
        <v>2714</v>
      </c>
      <c r="J46" t="s">
        <v>2714</v>
      </c>
      <c r="K46">
        <v>50</v>
      </c>
    </row>
    <row r="47" spans="1:11">
      <c r="A47" t="s">
        <v>742</v>
      </c>
      <c r="B47" s="1" t="s">
        <v>2715</v>
      </c>
      <c r="C47">
        <v>5</v>
      </c>
      <c r="D47">
        <v>350000</v>
      </c>
      <c r="E47">
        <f t="shared" si="0"/>
        <v>3500</v>
      </c>
      <c r="F47" s="24">
        <v>0</v>
      </c>
      <c r="G47">
        <v>10000</v>
      </c>
      <c r="H47" t="s">
        <v>2141</v>
      </c>
      <c r="I47" t="s">
        <v>2141</v>
      </c>
      <c r="J47" t="s">
        <v>2141</v>
      </c>
      <c r="K47">
        <v>100</v>
      </c>
    </row>
    <row r="48" spans="1:11">
      <c r="A48" t="s">
        <v>743</v>
      </c>
      <c r="B48" s="1" t="s">
        <v>2716</v>
      </c>
      <c r="C48">
        <v>5</v>
      </c>
      <c r="D48">
        <v>390000</v>
      </c>
      <c r="E48">
        <f t="shared" si="0"/>
        <v>3900</v>
      </c>
      <c r="F48" s="24">
        <v>0</v>
      </c>
      <c r="G48">
        <v>10000</v>
      </c>
      <c r="H48" t="s">
        <v>2717</v>
      </c>
      <c r="I48" t="s">
        <v>2717</v>
      </c>
      <c r="J48" t="s">
        <v>2717</v>
      </c>
      <c r="K48">
        <v>100</v>
      </c>
    </row>
    <row r="49" spans="1:11">
      <c r="A49" t="s">
        <v>744</v>
      </c>
      <c r="B49" s="1" t="s">
        <v>2718</v>
      </c>
      <c r="C49">
        <v>5</v>
      </c>
      <c r="D49">
        <v>430000</v>
      </c>
      <c r="E49">
        <f t="shared" si="0"/>
        <v>4300</v>
      </c>
      <c r="F49" s="24">
        <v>0</v>
      </c>
      <c r="G49">
        <v>10000</v>
      </c>
      <c r="H49" t="s">
        <v>2144</v>
      </c>
      <c r="I49" t="s">
        <v>2144</v>
      </c>
      <c r="J49" t="s">
        <v>2144</v>
      </c>
      <c r="K49">
        <v>100</v>
      </c>
    </row>
    <row r="50" spans="1:11">
      <c r="A50" t="s">
        <v>745</v>
      </c>
      <c r="B50" s="1" t="s">
        <v>2719</v>
      </c>
      <c r="C50">
        <v>5</v>
      </c>
      <c r="D50">
        <v>470000</v>
      </c>
      <c r="E50">
        <f t="shared" si="0"/>
        <v>4700</v>
      </c>
      <c r="F50" s="24">
        <v>0</v>
      </c>
      <c r="G50">
        <v>10000</v>
      </c>
      <c r="H50" t="s">
        <v>2720</v>
      </c>
      <c r="I50" t="s">
        <v>2720</v>
      </c>
      <c r="J50" t="s">
        <v>2720</v>
      </c>
      <c r="K50">
        <v>100</v>
      </c>
    </row>
    <row r="51" spans="1:11">
      <c r="A51" t="s">
        <v>746</v>
      </c>
      <c r="B51" s="1" t="s">
        <v>2721</v>
      </c>
      <c r="C51">
        <v>5</v>
      </c>
      <c r="D51">
        <v>510000</v>
      </c>
      <c r="E51">
        <f t="shared" si="0"/>
        <v>5100</v>
      </c>
      <c r="F51" s="24">
        <v>0</v>
      </c>
      <c r="G51">
        <v>10000</v>
      </c>
      <c r="H51" t="s">
        <v>2722</v>
      </c>
      <c r="I51" t="s">
        <v>2722</v>
      </c>
      <c r="J51" t="s">
        <v>2722</v>
      </c>
      <c r="K51">
        <v>100</v>
      </c>
    </row>
    <row r="52" spans="1:11">
      <c r="A52" t="s">
        <v>747</v>
      </c>
      <c r="B52" s="1" t="s">
        <v>2723</v>
      </c>
      <c r="C52">
        <v>5</v>
      </c>
      <c r="D52">
        <v>550000</v>
      </c>
      <c r="E52">
        <f t="shared" si="0"/>
        <v>5500</v>
      </c>
      <c r="F52" s="24">
        <v>0</v>
      </c>
      <c r="G52">
        <v>10000</v>
      </c>
      <c r="H52" t="s">
        <v>2724</v>
      </c>
      <c r="I52" t="s">
        <v>2724</v>
      </c>
      <c r="J52" t="s">
        <v>2724</v>
      </c>
      <c r="K52">
        <v>100</v>
      </c>
    </row>
    <row r="53" spans="1:11">
      <c r="A53" t="s">
        <v>748</v>
      </c>
      <c r="B53" s="1" t="s">
        <v>2725</v>
      </c>
      <c r="C53">
        <v>5</v>
      </c>
      <c r="D53">
        <v>590000</v>
      </c>
      <c r="E53">
        <f t="shared" si="0"/>
        <v>5900</v>
      </c>
      <c r="F53" s="24">
        <v>0</v>
      </c>
      <c r="G53">
        <v>10000</v>
      </c>
      <c r="H53" t="s">
        <v>2147</v>
      </c>
      <c r="I53" t="s">
        <v>2147</v>
      </c>
      <c r="J53" t="s">
        <v>2147</v>
      </c>
      <c r="K53">
        <v>100</v>
      </c>
    </row>
    <row r="54" spans="1:11">
      <c r="A54" t="s">
        <v>749</v>
      </c>
      <c r="B54" s="1" t="s">
        <v>2726</v>
      </c>
      <c r="C54">
        <v>5</v>
      </c>
      <c r="D54">
        <v>630000</v>
      </c>
      <c r="E54">
        <f t="shared" si="0"/>
        <v>6300</v>
      </c>
      <c r="F54" s="24">
        <v>0</v>
      </c>
      <c r="G54">
        <v>10000</v>
      </c>
      <c r="H54" t="s">
        <v>2727</v>
      </c>
      <c r="I54" t="s">
        <v>2727</v>
      </c>
      <c r="J54" t="s">
        <v>2727</v>
      </c>
      <c r="K54">
        <v>100</v>
      </c>
    </row>
    <row r="55" spans="1:11">
      <c r="A55" t="s">
        <v>750</v>
      </c>
      <c r="B55" s="1" t="s">
        <v>2728</v>
      </c>
      <c r="C55">
        <v>5</v>
      </c>
      <c r="D55">
        <v>670000</v>
      </c>
      <c r="E55">
        <f t="shared" si="0"/>
        <v>6700</v>
      </c>
      <c r="F55" s="24">
        <v>0</v>
      </c>
      <c r="G55">
        <v>10000</v>
      </c>
      <c r="H55" t="s">
        <v>2729</v>
      </c>
      <c r="I55" t="s">
        <v>2729</v>
      </c>
      <c r="J55" t="s">
        <v>2729</v>
      </c>
      <c r="K55">
        <v>500</v>
      </c>
    </row>
    <row r="56" spans="1:11">
      <c r="A56" t="s">
        <v>751</v>
      </c>
      <c r="B56" s="1" t="s">
        <v>2730</v>
      </c>
      <c r="C56">
        <v>5</v>
      </c>
      <c r="D56">
        <v>720000</v>
      </c>
      <c r="E56">
        <f t="shared" si="0"/>
        <v>7200</v>
      </c>
      <c r="F56" s="24">
        <v>0</v>
      </c>
      <c r="G56">
        <v>10000</v>
      </c>
      <c r="H56" t="s">
        <v>2731</v>
      </c>
      <c r="I56" t="s">
        <v>2731</v>
      </c>
      <c r="J56" t="s">
        <v>2731</v>
      </c>
      <c r="K56">
        <v>500</v>
      </c>
    </row>
    <row r="59" spans="2:2">
      <c r="B59" s="1" t="s">
        <v>2732</v>
      </c>
    </row>
  </sheetData>
  <mergeCells count="1">
    <mergeCell ref="C5:C6"/>
  </mergeCells>
  <pageMargins left="0.699305555555556" right="0.699305555555556" top="0.75" bottom="0.75" header="0.3" footer="0.3"/>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O58"/>
  <sheetViews>
    <sheetView workbookViewId="0">
      <selection activeCell="D4" sqref="D4:D33"/>
    </sheetView>
  </sheetViews>
  <sheetFormatPr defaultColWidth="9" defaultRowHeight="14.25"/>
  <cols>
    <col min="2" max="2" width="18.25" customWidth="1"/>
    <col min="3" max="3" width="19.625" customWidth="1"/>
    <col min="4" max="4" width="19.125" style="124" customWidth="1"/>
    <col min="5" max="5" width="13" customWidth="1"/>
    <col min="6" max="6" width="9.625" customWidth="1"/>
    <col min="9" max="10" width="13" customWidth="1"/>
  </cols>
  <sheetData>
    <row r="1" ht="21" customHeight="1" spans="1:8">
      <c r="A1" s="125" t="s">
        <v>2733</v>
      </c>
      <c r="B1" s="126"/>
      <c r="C1" s="126"/>
      <c r="D1" s="127" t="s">
        <v>2734</v>
      </c>
      <c r="E1" s="127" t="s">
        <v>2735</v>
      </c>
      <c r="F1" s="125" t="s">
        <v>2736</v>
      </c>
      <c r="G1" s="126"/>
      <c r="H1" s="126"/>
    </row>
    <row r="2" spans="1:15">
      <c r="A2" s="96"/>
      <c r="B2" s="128" t="s">
        <v>2737</v>
      </c>
      <c r="C2" s="128" t="s">
        <v>2738</v>
      </c>
      <c r="D2" s="129" t="s">
        <v>2739</v>
      </c>
      <c r="E2" s="128" t="s">
        <v>200</v>
      </c>
      <c r="F2" s="128" t="s">
        <v>201</v>
      </c>
      <c r="G2" s="128" t="s">
        <v>202</v>
      </c>
      <c r="H2" s="128" t="s">
        <v>203</v>
      </c>
      <c r="I2" s="128" t="s">
        <v>180</v>
      </c>
      <c r="J2" s="131"/>
      <c r="O2" s="1" t="s">
        <v>2740</v>
      </c>
    </row>
    <row r="3" spans="1:15">
      <c r="A3" s="96"/>
      <c r="B3" s="128"/>
      <c r="C3" s="128"/>
      <c r="D3" s="129"/>
      <c r="E3" s="128"/>
      <c r="F3" s="128"/>
      <c r="G3" s="128"/>
      <c r="H3" s="128"/>
      <c r="I3" s="132" t="s">
        <v>2741</v>
      </c>
      <c r="J3" s="132" t="s">
        <v>2742</v>
      </c>
      <c r="O3" s="1"/>
    </row>
    <row r="4" spans="1:10">
      <c r="A4">
        <v>1</v>
      </c>
      <c r="B4">
        <v>1890500000</v>
      </c>
      <c r="C4" s="1" t="s">
        <v>2743</v>
      </c>
      <c r="D4" s="124">
        <v>10</v>
      </c>
      <c r="E4">
        <v>50</v>
      </c>
      <c r="F4">
        <v>100</v>
      </c>
      <c r="G4">
        <v>50</v>
      </c>
      <c r="H4">
        <v>100</v>
      </c>
      <c r="I4" s="24">
        <v>0.01</v>
      </c>
      <c r="J4" s="24">
        <v>0.02</v>
      </c>
    </row>
    <row r="5" spans="1:10">
      <c r="A5">
        <v>2</v>
      </c>
      <c r="B5">
        <v>1890400034</v>
      </c>
      <c r="C5" s="1" t="s">
        <v>2744</v>
      </c>
      <c r="D5" s="124">
        <v>30</v>
      </c>
      <c r="E5">
        <v>100</v>
      </c>
      <c r="F5">
        <v>200</v>
      </c>
      <c r="G5">
        <v>100</v>
      </c>
      <c r="H5">
        <v>200</v>
      </c>
      <c r="I5" s="24">
        <v>0.01</v>
      </c>
      <c r="J5" s="24">
        <v>0.03</v>
      </c>
    </row>
    <row r="6" spans="1:10">
      <c r="A6">
        <v>3</v>
      </c>
      <c r="B6">
        <v>1890500100</v>
      </c>
      <c r="C6" s="1" t="s">
        <v>2745</v>
      </c>
      <c r="D6" s="124">
        <v>50</v>
      </c>
      <c r="E6">
        <v>150</v>
      </c>
      <c r="F6">
        <v>300</v>
      </c>
      <c r="G6">
        <v>150</v>
      </c>
      <c r="H6">
        <v>300</v>
      </c>
      <c r="I6" s="24">
        <v>0.01</v>
      </c>
      <c r="J6" s="24">
        <v>0.04</v>
      </c>
    </row>
    <row r="7" spans="1:10">
      <c r="A7">
        <v>4</v>
      </c>
      <c r="B7">
        <v>1890400031</v>
      </c>
      <c r="C7" s="1" t="s">
        <v>2746</v>
      </c>
      <c r="D7" s="124">
        <v>70</v>
      </c>
      <c r="E7">
        <v>200</v>
      </c>
      <c r="F7">
        <v>400</v>
      </c>
      <c r="G7">
        <v>200</v>
      </c>
      <c r="H7">
        <v>400</v>
      </c>
      <c r="I7" s="24">
        <v>0.01</v>
      </c>
      <c r="J7" s="24">
        <v>0.05</v>
      </c>
    </row>
    <row r="8" spans="1:10">
      <c r="A8">
        <v>5</v>
      </c>
      <c r="B8">
        <v>1890500200</v>
      </c>
      <c r="C8" s="1" t="s">
        <v>2747</v>
      </c>
      <c r="D8" s="124">
        <v>90</v>
      </c>
      <c r="E8">
        <v>250</v>
      </c>
      <c r="F8">
        <v>500</v>
      </c>
      <c r="G8">
        <v>250</v>
      </c>
      <c r="H8">
        <v>500</v>
      </c>
      <c r="I8" s="24">
        <v>0.01</v>
      </c>
      <c r="J8" s="24">
        <v>0.06</v>
      </c>
    </row>
    <row r="9" spans="1:10">
      <c r="A9">
        <v>6</v>
      </c>
      <c r="B9">
        <v>1890400032</v>
      </c>
      <c r="C9" s="1" t="s">
        <v>2748</v>
      </c>
      <c r="D9" s="124">
        <v>110</v>
      </c>
      <c r="E9">
        <v>300</v>
      </c>
      <c r="F9">
        <v>600</v>
      </c>
      <c r="G9">
        <v>300</v>
      </c>
      <c r="H9">
        <v>600</v>
      </c>
      <c r="I9" s="24">
        <v>0.02</v>
      </c>
      <c r="J9" s="24">
        <v>0.07</v>
      </c>
    </row>
    <row r="10" spans="1:10">
      <c r="A10">
        <v>7</v>
      </c>
      <c r="B10">
        <v>1890500300</v>
      </c>
      <c r="C10" s="1" t="s">
        <v>2749</v>
      </c>
      <c r="D10" s="124">
        <v>130</v>
      </c>
      <c r="E10">
        <v>350</v>
      </c>
      <c r="F10">
        <v>700</v>
      </c>
      <c r="G10">
        <v>350</v>
      </c>
      <c r="H10">
        <v>700</v>
      </c>
      <c r="I10" s="24">
        <v>0.02</v>
      </c>
      <c r="J10" s="24">
        <v>0.08</v>
      </c>
    </row>
    <row r="11" spans="1:10">
      <c r="A11">
        <v>8</v>
      </c>
      <c r="B11">
        <v>1890400030</v>
      </c>
      <c r="C11" s="1" t="s">
        <v>2750</v>
      </c>
      <c r="D11" s="124">
        <v>150</v>
      </c>
      <c r="E11">
        <v>400</v>
      </c>
      <c r="F11">
        <v>800</v>
      </c>
      <c r="G11">
        <v>400</v>
      </c>
      <c r="H11">
        <v>800</v>
      </c>
      <c r="I11" s="24">
        <v>0.02</v>
      </c>
      <c r="J11" s="24">
        <v>0.09</v>
      </c>
    </row>
    <row r="12" spans="1:10">
      <c r="A12">
        <v>9</v>
      </c>
      <c r="B12">
        <v>1890500400</v>
      </c>
      <c r="C12" s="1" t="s">
        <v>2751</v>
      </c>
      <c r="D12" s="124">
        <v>170</v>
      </c>
      <c r="E12">
        <v>450</v>
      </c>
      <c r="F12">
        <v>900</v>
      </c>
      <c r="G12">
        <v>450</v>
      </c>
      <c r="H12">
        <v>900</v>
      </c>
      <c r="I12" s="24">
        <v>0.02</v>
      </c>
      <c r="J12" s="24">
        <v>0.1</v>
      </c>
    </row>
    <row r="13" spans="1:10">
      <c r="A13">
        <v>10</v>
      </c>
      <c r="B13">
        <v>1890400035</v>
      </c>
      <c r="C13" s="1" t="s">
        <v>2752</v>
      </c>
      <c r="D13" s="124">
        <v>200</v>
      </c>
      <c r="E13">
        <v>500</v>
      </c>
      <c r="F13">
        <v>1000</v>
      </c>
      <c r="G13">
        <v>500</v>
      </c>
      <c r="H13">
        <v>1000</v>
      </c>
      <c r="I13" s="24">
        <v>0.02</v>
      </c>
      <c r="J13" s="24">
        <v>0.11</v>
      </c>
    </row>
    <row r="14" spans="1:10">
      <c r="A14">
        <v>11</v>
      </c>
      <c r="B14">
        <v>1890600200</v>
      </c>
      <c r="C14" s="1" t="s">
        <v>2753</v>
      </c>
      <c r="D14" s="124">
        <v>250</v>
      </c>
      <c r="E14">
        <v>600</v>
      </c>
      <c r="F14">
        <v>1200</v>
      </c>
      <c r="G14">
        <v>600</v>
      </c>
      <c r="H14">
        <v>1200</v>
      </c>
      <c r="I14" s="24">
        <v>0.03</v>
      </c>
      <c r="J14" s="24">
        <v>0.12</v>
      </c>
    </row>
    <row r="15" spans="1:10">
      <c r="A15">
        <v>12</v>
      </c>
      <c r="B15">
        <v>1890400038</v>
      </c>
      <c r="C15" s="1" t="s">
        <v>2754</v>
      </c>
      <c r="D15" s="124">
        <v>300</v>
      </c>
      <c r="E15">
        <v>700</v>
      </c>
      <c r="F15">
        <v>1400</v>
      </c>
      <c r="G15">
        <v>700</v>
      </c>
      <c r="H15">
        <v>1400</v>
      </c>
      <c r="I15" s="24">
        <v>0.03</v>
      </c>
      <c r="J15" s="24">
        <v>0.13</v>
      </c>
    </row>
    <row r="16" spans="1:10">
      <c r="A16">
        <v>13</v>
      </c>
      <c r="B16">
        <v>1890600100</v>
      </c>
      <c r="C16" s="1" t="s">
        <v>2755</v>
      </c>
      <c r="D16" s="124">
        <v>400</v>
      </c>
      <c r="E16">
        <v>800</v>
      </c>
      <c r="F16">
        <v>1600</v>
      </c>
      <c r="G16">
        <v>800</v>
      </c>
      <c r="H16">
        <v>1600</v>
      </c>
      <c r="I16" s="24">
        <v>0.03</v>
      </c>
      <c r="J16" s="24">
        <v>0.14</v>
      </c>
    </row>
    <row r="17" spans="1:10">
      <c r="A17">
        <v>14</v>
      </c>
      <c r="B17">
        <v>1890400033</v>
      </c>
      <c r="C17" s="1" t="s">
        <v>2756</v>
      </c>
      <c r="D17" s="124">
        <v>500</v>
      </c>
      <c r="E17">
        <v>900</v>
      </c>
      <c r="F17">
        <v>1800</v>
      </c>
      <c r="G17">
        <v>900</v>
      </c>
      <c r="H17">
        <v>1800</v>
      </c>
      <c r="I17" s="24">
        <v>0.03</v>
      </c>
      <c r="J17" s="24">
        <v>0.15</v>
      </c>
    </row>
    <row r="18" spans="1:10">
      <c r="A18">
        <v>15</v>
      </c>
      <c r="B18">
        <v>1890400036</v>
      </c>
      <c r="C18" s="1" t="s">
        <v>2757</v>
      </c>
      <c r="D18" s="124">
        <v>600</v>
      </c>
      <c r="E18">
        <v>1000</v>
      </c>
      <c r="F18">
        <v>2000</v>
      </c>
      <c r="G18">
        <v>1000</v>
      </c>
      <c r="H18">
        <v>2000</v>
      </c>
      <c r="I18" s="24">
        <v>0.03</v>
      </c>
      <c r="J18" s="24">
        <v>0.16</v>
      </c>
    </row>
    <row r="19" spans="1:10">
      <c r="A19">
        <v>16</v>
      </c>
      <c r="B19">
        <v>1890400037</v>
      </c>
      <c r="C19" s="1" t="s">
        <v>2758</v>
      </c>
      <c r="D19" s="124">
        <v>700</v>
      </c>
      <c r="E19">
        <v>1100</v>
      </c>
      <c r="F19">
        <v>2200</v>
      </c>
      <c r="G19">
        <v>1100</v>
      </c>
      <c r="H19">
        <v>2200</v>
      </c>
      <c r="I19" s="24">
        <v>0.04</v>
      </c>
      <c r="J19" s="24">
        <v>0.17</v>
      </c>
    </row>
    <row r="20" spans="1:10">
      <c r="A20">
        <v>17</v>
      </c>
      <c r="B20">
        <v>1893400000</v>
      </c>
      <c r="C20" s="1" t="s">
        <v>2759</v>
      </c>
      <c r="D20" s="124">
        <v>800</v>
      </c>
      <c r="E20">
        <v>1200</v>
      </c>
      <c r="F20">
        <v>2400</v>
      </c>
      <c r="G20">
        <v>1200</v>
      </c>
      <c r="H20">
        <v>2400</v>
      </c>
      <c r="I20" s="24">
        <v>0.04</v>
      </c>
      <c r="J20" s="24">
        <v>0.18</v>
      </c>
    </row>
    <row r="21" spans="1:10">
      <c r="A21">
        <v>18</v>
      </c>
      <c r="B21">
        <v>1893440000</v>
      </c>
      <c r="C21" s="1" t="s">
        <v>2760</v>
      </c>
      <c r="D21" s="124">
        <v>900</v>
      </c>
      <c r="E21">
        <v>1300</v>
      </c>
      <c r="F21">
        <v>2600</v>
      </c>
      <c r="G21">
        <v>1300</v>
      </c>
      <c r="H21">
        <v>2600</v>
      </c>
      <c r="I21" s="24">
        <v>0.04</v>
      </c>
      <c r="J21" s="24">
        <v>0.19</v>
      </c>
    </row>
    <row r="22" spans="1:10">
      <c r="A22">
        <v>19</v>
      </c>
      <c r="B22">
        <v>1893410000</v>
      </c>
      <c r="C22" s="1" t="s">
        <v>2761</v>
      </c>
      <c r="D22" s="124">
        <v>1000</v>
      </c>
      <c r="E22">
        <v>1400</v>
      </c>
      <c r="F22">
        <v>2800</v>
      </c>
      <c r="G22">
        <v>1400</v>
      </c>
      <c r="H22">
        <v>2800</v>
      </c>
      <c r="I22" s="24">
        <v>0.04</v>
      </c>
      <c r="J22" s="24">
        <v>0.2</v>
      </c>
    </row>
    <row r="23" spans="1:10">
      <c r="A23">
        <v>20</v>
      </c>
      <c r="B23">
        <v>1890600000</v>
      </c>
      <c r="C23" s="1" t="s">
        <v>2762</v>
      </c>
      <c r="D23" s="124">
        <v>1200</v>
      </c>
      <c r="E23">
        <v>1500</v>
      </c>
      <c r="F23">
        <v>3000</v>
      </c>
      <c r="G23">
        <v>1500</v>
      </c>
      <c r="H23">
        <v>3000</v>
      </c>
      <c r="I23" s="24">
        <v>0.04</v>
      </c>
      <c r="J23" s="24">
        <v>0.21</v>
      </c>
    </row>
    <row r="24" spans="1:10">
      <c r="A24">
        <v>21</v>
      </c>
      <c r="B24">
        <v>1890600000</v>
      </c>
      <c r="C24" s="1" t="s">
        <v>2763</v>
      </c>
      <c r="D24" s="124">
        <v>1400</v>
      </c>
      <c r="E24">
        <v>1700</v>
      </c>
      <c r="F24">
        <v>3400</v>
      </c>
      <c r="G24">
        <v>1700</v>
      </c>
      <c r="H24">
        <v>3400</v>
      </c>
      <c r="I24" s="24">
        <v>0.05</v>
      </c>
      <c r="J24" s="24">
        <v>0.22</v>
      </c>
    </row>
    <row r="25" spans="1:10">
      <c r="A25">
        <v>22</v>
      </c>
      <c r="B25">
        <v>1890600000</v>
      </c>
      <c r="C25" s="1" t="s">
        <v>2764</v>
      </c>
      <c r="D25" s="124">
        <v>1600</v>
      </c>
      <c r="E25">
        <v>1900</v>
      </c>
      <c r="F25">
        <v>3800</v>
      </c>
      <c r="G25">
        <v>1900</v>
      </c>
      <c r="H25">
        <v>3800</v>
      </c>
      <c r="I25" s="24">
        <v>0.05</v>
      </c>
      <c r="J25" s="24">
        <v>0.23</v>
      </c>
    </row>
    <row r="26" spans="1:10">
      <c r="A26">
        <v>23</v>
      </c>
      <c r="B26">
        <v>1890600300</v>
      </c>
      <c r="C26" s="1" t="s">
        <v>2765</v>
      </c>
      <c r="D26" s="124">
        <v>1800</v>
      </c>
      <c r="E26">
        <v>2100</v>
      </c>
      <c r="F26">
        <v>4200</v>
      </c>
      <c r="G26">
        <v>2100</v>
      </c>
      <c r="H26">
        <v>4200</v>
      </c>
      <c r="I26" s="24">
        <v>0.05</v>
      </c>
      <c r="J26" s="24">
        <v>0.24</v>
      </c>
    </row>
    <row r="27" spans="1:10">
      <c r="A27">
        <v>24</v>
      </c>
      <c r="B27">
        <v>1890600300</v>
      </c>
      <c r="C27" s="1" t="s">
        <v>2766</v>
      </c>
      <c r="D27" s="124">
        <v>2000</v>
      </c>
      <c r="E27">
        <v>2300</v>
      </c>
      <c r="F27">
        <v>4600</v>
      </c>
      <c r="G27">
        <v>2300</v>
      </c>
      <c r="H27">
        <v>4600</v>
      </c>
      <c r="I27" s="24">
        <v>0.05</v>
      </c>
      <c r="J27" s="24">
        <v>0.25</v>
      </c>
    </row>
    <row r="28" spans="1:10">
      <c r="A28">
        <v>25</v>
      </c>
      <c r="B28">
        <v>1890600300</v>
      </c>
      <c r="C28" s="1" t="s">
        <v>2767</v>
      </c>
      <c r="D28" s="124">
        <v>2400</v>
      </c>
      <c r="E28">
        <v>2500</v>
      </c>
      <c r="F28">
        <v>5000</v>
      </c>
      <c r="G28">
        <v>2500</v>
      </c>
      <c r="H28">
        <v>5000</v>
      </c>
      <c r="I28" s="24">
        <v>0.05</v>
      </c>
      <c r="J28" s="24">
        <v>0.26</v>
      </c>
    </row>
    <row r="29" spans="1:10">
      <c r="A29">
        <v>26</v>
      </c>
      <c r="B29">
        <v>1890600400</v>
      </c>
      <c r="C29" s="1" t="s">
        <v>2768</v>
      </c>
      <c r="D29" s="124">
        <v>2800</v>
      </c>
      <c r="E29">
        <v>2700</v>
      </c>
      <c r="F29">
        <v>5400</v>
      </c>
      <c r="G29">
        <v>2700</v>
      </c>
      <c r="H29">
        <v>5400</v>
      </c>
      <c r="I29" s="24">
        <v>0.06</v>
      </c>
      <c r="J29" s="24">
        <v>0.27</v>
      </c>
    </row>
    <row r="30" spans="1:10">
      <c r="A30">
        <v>27</v>
      </c>
      <c r="B30">
        <v>1890600400</v>
      </c>
      <c r="C30" s="1" t="s">
        <v>2769</v>
      </c>
      <c r="D30" s="124">
        <v>3200</v>
      </c>
      <c r="E30">
        <v>2900</v>
      </c>
      <c r="F30">
        <v>5800</v>
      </c>
      <c r="G30">
        <v>2900</v>
      </c>
      <c r="H30">
        <v>5800</v>
      </c>
      <c r="I30" s="24">
        <v>0.06</v>
      </c>
      <c r="J30" s="24">
        <v>0.28</v>
      </c>
    </row>
    <row r="31" spans="1:10">
      <c r="A31">
        <v>28</v>
      </c>
      <c r="B31">
        <v>1890600400</v>
      </c>
      <c r="C31" s="1" t="s">
        <v>2770</v>
      </c>
      <c r="D31" s="124">
        <v>3600</v>
      </c>
      <c r="E31">
        <v>3100</v>
      </c>
      <c r="F31">
        <v>6200</v>
      </c>
      <c r="G31">
        <v>3100</v>
      </c>
      <c r="H31">
        <v>6200</v>
      </c>
      <c r="I31" s="24">
        <v>0.06</v>
      </c>
      <c r="J31" s="24">
        <v>0.29</v>
      </c>
    </row>
    <row r="32" spans="1:10">
      <c r="A32">
        <v>29</v>
      </c>
      <c r="B32">
        <v>1893450000</v>
      </c>
      <c r="C32" s="1" t="s">
        <v>2771</v>
      </c>
      <c r="D32" s="124">
        <v>4000</v>
      </c>
      <c r="E32">
        <v>3300</v>
      </c>
      <c r="F32">
        <v>6600</v>
      </c>
      <c r="G32">
        <v>3300</v>
      </c>
      <c r="H32">
        <v>6600</v>
      </c>
      <c r="I32" s="24">
        <v>0.06</v>
      </c>
      <c r="J32" s="24">
        <v>0.3</v>
      </c>
    </row>
    <row r="33" spans="1:10">
      <c r="A33">
        <v>30</v>
      </c>
      <c r="B33">
        <v>1893450000</v>
      </c>
      <c r="C33" s="1" t="s">
        <v>2772</v>
      </c>
      <c r="D33" s="124">
        <v>5000</v>
      </c>
      <c r="E33">
        <v>3500</v>
      </c>
      <c r="F33">
        <v>7000</v>
      </c>
      <c r="G33">
        <v>3500</v>
      </c>
      <c r="H33">
        <v>7000</v>
      </c>
      <c r="I33" s="24">
        <v>0.06</v>
      </c>
      <c r="J33" s="24">
        <v>0.31</v>
      </c>
    </row>
    <row r="34" spans="1:10">
      <c r="A34">
        <v>31</v>
      </c>
      <c r="B34">
        <v>1893450000</v>
      </c>
      <c r="C34" s="1" t="s">
        <v>2773</v>
      </c>
      <c r="D34" s="124">
        <v>6500</v>
      </c>
      <c r="E34">
        <v>3900</v>
      </c>
      <c r="F34">
        <v>7800</v>
      </c>
      <c r="G34">
        <v>3900</v>
      </c>
      <c r="H34">
        <v>7800</v>
      </c>
      <c r="I34" s="24">
        <v>0.07</v>
      </c>
      <c r="J34" s="24">
        <v>0.32</v>
      </c>
    </row>
    <row r="35" spans="1:10">
      <c r="A35">
        <v>32</v>
      </c>
      <c r="B35">
        <v>1893420000</v>
      </c>
      <c r="C35" s="1" t="s">
        <v>2774</v>
      </c>
      <c r="D35" s="124">
        <v>8000</v>
      </c>
      <c r="E35">
        <v>4300</v>
      </c>
      <c r="F35">
        <v>8600</v>
      </c>
      <c r="G35">
        <v>4300</v>
      </c>
      <c r="H35">
        <v>8600</v>
      </c>
      <c r="I35" s="24">
        <v>0.07</v>
      </c>
      <c r="J35" s="24">
        <v>0.33</v>
      </c>
    </row>
    <row r="36" spans="1:10">
      <c r="A36">
        <v>33</v>
      </c>
      <c r="B36">
        <v>1893420000</v>
      </c>
      <c r="C36" s="1" t="s">
        <v>2775</v>
      </c>
      <c r="D36" s="124">
        <v>9500</v>
      </c>
      <c r="E36">
        <v>4700</v>
      </c>
      <c r="F36">
        <v>9400</v>
      </c>
      <c r="G36">
        <v>4700</v>
      </c>
      <c r="H36">
        <v>9400</v>
      </c>
      <c r="I36" s="24">
        <v>0.07</v>
      </c>
      <c r="J36" s="24">
        <v>0.34</v>
      </c>
    </row>
    <row r="37" spans="1:10">
      <c r="A37">
        <v>34</v>
      </c>
      <c r="B37">
        <v>1893420000</v>
      </c>
      <c r="C37" s="1" t="s">
        <v>2776</v>
      </c>
      <c r="D37" s="124">
        <v>11000</v>
      </c>
      <c r="E37">
        <v>5100</v>
      </c>
      <c r="F37">
        <v>10200</v>
      </c>
      <c r="G37">
        <v>5100</v>
      </c>
      <c r="H37">
        <v>10200</v>
      </c>
      <c r="I37" s="24">
        <v>0.07</v>
      </c>
      <c r="J37" s="24">
        <v>0.35</v>
      </c>
    </row>
    <row r="38" spans="1:10">
      <c r="A38">
        <v>35</v>
      </c>
      <c r="B38">
        <v>1893470000</v>
      </c>
      <c r="C38" s="1" t="s">
        <v>2777</v>
      </c>
      <c r="D38" s="124">
        <v>12500</v>
      </c>
      <c r="E38">
        <v>5500</v>
      </c>
      <c r="F38">
        <v>11000</v>
      </c>
      <c r="G38">
        <v>5500</v>
      </c>
      <c r="H38">
        <v>11000</v>
      </c>
      <c r="I38" s="24">
        <v>0.07</v>
      </c>
      <c r="J38" s="24">
        <v>0.36</v>
      </c>
    </row>
    <row r="39" spans="1:10">
      <c r="A39">
        <v>36</v>
      </c>
      <c r="B39">
        <v>1893470000</v>
      </c>
      <c r="C39" s="1" t="s">
        <v>2778</v>
      </c>
      <c r="D39" s="124">
        <v>14000</v>
      </c>
      <c r="E39">
        <v>5900</v>
      </c>
      <c r="F39">
        <v>11800</v>
      </c>
      <c r="G39">
        <v>5900</v>
      </c>
      <c r="H39">
        <v>11800</v>
      </c>
      <c r="I39" s="24">
        <v>0.08</v>
      </c>
      <c r="J39" s="24">
        <v>0.37</v>
      </c>
    </row>
    <row r="40" spans="1:10">
      <c r="A40">
        <v>37</v>
      </c>
      <c r="B40">
        <v>1893470000</v>
      </c>
      <c r="C40" s="1" t="s">
        <v>2779</v>
      </c>
      <c r="D40" s="124">
        <v>15500</v>
      </c>
      <c r="E40">
        <v>6300</v>
      </c>
      <c r="F40">
        <v>12600</v>
      </c>
      <c r="G40">
        <v>6300</v>
      </c>
      <c r="H40">
        <v>12600</v>
      </c>
      <c r="I40" s="24">
        <v>0.08</v>
      </c>
      <c r="J40" s="24">
        <v>0.38</v>
      </c>
    </row>
    <row r="41" spans="1:10">
      <c r="A41">
        <v>38</v>
      </c>
      <c r="B41">
        <v>1893430000</v>
      </c>
      <c r="C41" s="1" t="s">
        <v>2780</v>
      </c>
      <c r="D41" s="124">
        <v>17000</v>
      </c>
      <c r="E41">
        <v>6700</v>
      </c>
      <c r="F41">
        <v>13400</v>
      </c>
      <c r="G41">
        <v>6700</v>
      </c>
      <c r="H41">
        <v>13400</v>
      </c>
      <c r="I41" s="24">
        <v>0.08</v>
      </c>
      <c r="J41" s="24">
        <v>0.39</v>
      </c>
    </row>
    <row r="42" spans="1:10">
      <c r="A42">
        <v>39</v>
      </c>
      <c r="B42">
        <v>1893430000</v>
      </c>
      <c r="C42" s="1" t="s">
        <v>2781</v>
      </c>
      <c r="D42" s="124">
        <v>18500</v>
      </c>
      <c r="E42">
        <v>7100</v>
      </c>
      <c r="F42">
        <v>14200</v>
      </c>
      <c r="G42">
        <v>7100</v>
      </c>
      <c r="H42">
        <v>14200</v>
      </c>
      <c r="I42" s="24">
        <v>0.08</v>
      </c>
      <c r="J42" s="24">
        <v>0.4</v>
      </c>
    </row>
    <row r="43" spans="1:10">
      <c r="A43">
        <v>40</v>
      </c>
      <c r="B43">
        <v>1893430000</v>
      </c>
      <c r="C43" s="1" t="s">
        <v>2782</v>
      </c>
      <c r="D43" s="124">
        <v>20000</v>
      </c>
      <c r="E43">
        <v>7500</v>
      </c>
      <c r="F43">
        <v>15000</v>
      </c>
      <c r="G43">
        <v>7500</v>
      </c>
      <c r="H43">
        <v>15000</v>
      </c>
      <c r="I43" s="24">
        <v>0.08</v>
      </c>
      <c r="J43" s="24">
        <v>0.41</v>
      </c>
    </row>
    <row r="44" spans="1:10">
      <c r="A44">
        <v>41</v>
      </c>
      <c r="B44">
        <v>1893460000</v>
      </c>
      <c r="C44" s="1" t="s">
        <v>2783</v>
      </c>
      <c r="D44" s="124">
        <v>23000</v>
      </c>
      <c r="E44">
        <v>7900</v>
      </c>
      <c r="F44">
        <v>15800</v>
      </c>
      <c r="G44">
        <v>7900</v>
      </c>
      <c r="H44">
        <v>15800</v>
      </c>
      <c r="I44" s="24">
        <v>0.09</v>
      </c>
      <c r="J44" s="24">
        <v>0.42</v>
      </c>
    </row>
    <row r="45" spans="1:10">
      <c r="A45">
        <v>42</v>
      </c>
      <c r="B45">
        <v>1893460000</v>
      </c>
      <c r="C45" s="1" t="s">
        <v>2784</v>
      </c>
      <c r="D45" s="124">
        <v>26000</v>
      </c>
      <c r="E45">
        <v>8300</v>
      </c>
      <c r="F45">
        <v>16600</v>
      </c>
      <c r="G45">
        <v>8300</v>
      </c>
      <c r="H45">
        <v>16600</v>
      </c>
      <c r="I45" s="24">
        <v>0.09</v>
      </c>
      <c r="J45" s="24">
        <v>0.43</v>
      </c>
    </row>
    <row r="46" spans="1:10">
      <c r="A46">
        <v>43</v>
      </c>
      <c r="B46">
        <v>1893460000</v>
      </c>
      <c r="C46" s="1" t="s">
        <v>2785</v>
      </c>
      <c r="D46" s="124">
        <v>29000</v>
      </c>
      <c r="E46">
        <v>8700</v>
      </c>
      <c r="F46">
        <v>17400</v>
      </c>
      <c r="G46">
        <v>8700</v>
      </c>
      <c r="H46">
        <v>17400</v>
      </c>
      <c r="I46" s="24">
        <v>0.09</v>
      </c>
      <c r="J46" s="24">
        <v>0.44</v>
      </c>
    </row>
    <row r="47" spans="1:10">
      <c r="A47">
        <v>44</v>
      </c>
      <c r="B47">
        <v>1893480000</v>
      </c>
      <c r="C47" s="1" t="s">
        <v>2786</v>
      </c>
      <c r="D47" s="124">
        <v>32000</v>
      </c>
      <c r="E47">
        <v>9100</v>
      </c>
      <c r="F47">
        <v>18200</v>
      </c>
      <c r="G47">
        <v>9100</v>
      </c>
      <c r="H47">
        <v>18200</v>
      </c>
      <c r="I47" s="24">
        <v>0.09</v>
      </c>
      <c r="J47" s="24">
        <v>0.45</v>
      </c>
    </row>
    <row r="48" spans="1:10">
      <c r="A48">
        <v>45</v>
      </c>
      <c r="B48">
        <v>1893480000</v>
      </c>
      <c r="C48" s="1" t="s">
        <v>2787</v>
      </c>
      <c r="D48" s="124">
        <v>35000</v>
      </c>
      <c r="E48">
        <v>9500</v>
      </c>
      <c r="F48">
        <v>19000</v>
      </c>
      <c r="G48">
        <v>9500</v>
      </c>
      <c r="H48">
        <v>19000</v>
      </c>
      <c r="I48" s="24">
        <v>0.09</v>
      </c>
      <c r="J48" s="24">
        <v>0.46</v>
      </c>
    </row>
    <row r="49" spans="1:10">
      <c r="A49">
        <v>46</v>
      </c>
      <c r="B49">
        <v>1893480000</v>
      </c>
      <c r="C49" s="1" t="s">
        <v>2788</v>
      </c>
      <c r="D49" s="124">
        <v>38000</v>
      </c>
      <c r="E49">
        <v>9900</v>
      </c>
      <c r="F49">
        <v>19800</v>
      </c>
      <c r="G49">
        <v>9900</v>
      </c>
      <c r="H49">
        <v>19800</v>
      </c>
      <c r="I49" s="24">
        <v>0.1</v>
      </c>
      <c r="J49" s="24">
        <v>0.48</v>
      </c>
    </row>
    <row r="50" spans="1:10">
      <c r="A50">
        <v>47</v>
      </c>
      <c r="B50">
        <v>1893490000</v>
      </c>
      <c r="C50" s="1" t="s">
        <v>2789</v>
      </c>
      <c r="D50" s="124">
        <v>41000</v>
      </c>
      <c r="E50">
        <v>10300</v>
      </c>
      <c r="F50">
        <v>20600</v>
      </c>
      <c r="G50">
        <v>10300</v>
      </c>
      <c r="H50">
        <v>20600</v>
      </c>
      <c r="I50" s="24">
        <v>0.11</v>
      </c>
      <c r="J50" s="24">
        <v>0.5</v>
      </c>
    </row>
    <row r="51" spans="1:10">
      <c r="A51">
        <v>48</v>
      </c>
      <c r="B51">
        <v>1893490000</v>
      </c>
      <c r="C51" s="1" t="s">
        <v>2790</v>
      </c>
      <c r="D51" s="124">
        <v>44000</v>
      </c>
      <c r="E51">
        <v>10700</v>
      </c>
      <c r="F51">
        <v>21400</v>
      </c>
      <c r="G51">
        <v>10700</v>
      </c>
      <c r="H51">
        <v>21400</v>
      </c>
      <c r="I51" s="24">
        <v>0.12</v>
      </c>
      <c r="J51" s="24">
        <v>0.52</v>
      </c>
    </row>
    <row r="52" spans="1:10">
      <c r="A52">
        <v>49</v>
      </c>
      <c r="B52">
        <v>1893490000</v>
      </c>
      <c r="C52" s="1" t="s">
        <v>2791</v>
      </c>
      <c r="D52" s="124">
        <v>47000</v>
      </c>
      <c r="E52">
        <v>11100</v>
      </c>
      <c r="F52">
        <v>22200</v>
      </c>
      <c r="G52">
        <v>11100</v>
      </c>
      <c r="H52">
        <v>22200</v>
      </c>
      <c r="I52" s="24">
        <v>0.13</v>
      </c>
      <c r="J52" s="24">
        <v>0.54</v>
      </c>
    </row>
    <row r="53" spans="1:10">
      <c r="A53">
        <v>50</v>
      </c>
      <c r="B53">
        <v>1893490000</v>
      </c>
      <c r="C53" s="1" t="s">
        <v>2792</v>
      </c>
      <c r="D53" s="124">
        <v>50000</v>
      </c>
      <c r="E53">
        <v>11500</v>
      </c>
      <c r="F53">
        <v>23000</v>
      </c>
      <c r="G53">
        <v>11500</v>
      </c>
      <c r="H53">
        <v>23000</v>
      </c>
      <c r="I53" s="24">
        <v>0.14</v>
      </c>
      <c r="J53" s="24">
        <v>0.56</v>
      </c>
    </row>
    <row r="55" spans="1:4">
      <c r="A55" s="1" t="s">
        <v>2793</v>
      </c>
      <c r="D55" s="130" t="s">
        <v>2794</v>
      </c>
    </row>
    <row r="56" spans="2:3">
      <c r="B56" s="1" t="s">
        <v>2795</v>
      </c>
      <c r="C56" s="1" t="s">
        <v>2796</v>
      </c>
    </row>
    <row r="57" spans="2:4">
      <c r="B57" s="1" t="s">
        <v>2551</v>
      </c>
      <c r="C57" t="s">
        <v>2797</v>
      </c>
      <c r="D57" s="124" t="s">
        <v>2368</v>
      </c>
    </row>
    <row r="58" spans="2:4">
      <c r="B58" s="1" t="s">
        <v>2798</v>
      </c>
      <c r="C58" s="1" t="s">
        <v>2799</v>
      </c>
      <c r="D58" s="124" t="s">
        <v>2370</v>
      </c>
    </row>
  </sheetData>
  <mergeCells count="9">
    <mergeCell ref="I2:J2"/>
    <mergeCell ref="A2:A3"/>
    <mergeCell ref="B2:B3"/>
    <mergeCell ref="C2:C3"/>
    <mergeCell ref="D2:D3"/>
    <mergeCell ref="E2:E3"/>
    <mergeCell ref="F2:F3"/>
    <mergeCell ref="G2:G3"/>
    <mergeCell ref="H2:H3"/>
  </mergeCells>
  <pageMargins left="0.699305555555556" right="0.699305555555556" top="0.75" bottom="0.75" header="0.3" footer="0.3"/>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N126"/>
  <sheetViews>
    <sheetView workbookViewId="0">
      <selection activeCell="H2" sqref="H2"/>
    </sheetView>
  </sheetViews>
  <sheetFormatPr defaultColWidth="9" defaultRowHeight="14.25"/>
  <cols>
    <col min="2" max="2" width="11.625" customWidth="1"/>
    <col min="4" max="5" width="13" customWidth="1"/>
    <col min="14" max="14" width="11.625" customWidth="1"/>
  </cols>
  <sheetData>
    <row r="1" spans="1:3">
      <c r="A1" s="1" t="s">
        <v>2800</v>
      </c>
      <c r="C1" s="1" t="s">
        <v>470</v>
      </c>
    </row>
    <row r="2" spans="3:12">
      <c r="C2" s="1" t="s">
        <v>199</v>
      </c>
      <c r="D2" s="1" t="s">
        <v>2801</v>
      </c>
      <c r="E2" s="1" t="s">
        <v>2802</v>
      </c>
      <c r="H2" s="1" t="s">
        <v>2803</v>
      </c>
      <c r="J2" s="1" t="s">
        <v>2804</v>
      </c>
      <c r="L2" s="1" t="s">
        <v>2805</v>
      </c>
    </row>
    <row r="3" spans="1:10">
      <c r="A3">
        <v>1</v>
      </c>
      <c r="B3" s="123" t="s">
        <v>2806</v>
      </c>
      <c r="C3">
        <v>10000</v>
      </c>
      <c r="D3" s="121">
        <v>0.001</v>
      </c>
      <c r="E3" s="121">
        <v>0.001</v>
      </c>
      <c r="F3" s="96">
        <v>1992000072</v>
      </c>
      <c r="G3" s="96"/>
      <c r="H3">
        <v>500</v>
      </c>
      <c r="J3" s="1" t="s">
        <v>2624</v>
      </c>
    </row>
    <row r="4" spans="1:14">
      <c r="A4">
        <v>2</v>
      </c>
      <c r="B4" s="123" t="s">
        <v>2807</v>
      </c>
      <c r="C4">
        <v>20000</v>
      </c>
      <c r="D4" s="121">
        <v>0.002</v>
      </c>
      <c r="E4" s="121">
        <v>0.002</v>
      </c>
      <c r="F4" s="96"/>
      <c r="G4" s="96"/>
      <c r="H4">
        <v>800</v>
      </c>
      <c r="J4" t="s">
        <v>2808</v>
      </c>
      <c r="N4" t="s">
        <v>2809</v>
      </c>
    </row>
    <row r="5" spans="1:14">
      <c r="A5">
        <v>3</v>
      </c>
      <c r="B5" s="123" t="s">
        <v>2810</v>
      </c>
      <c r="C5">
        <v>30000</v>
      </c>
      <c r="D5" s="121">
        <v>0.003</v>
      </c>
      <c r="E5" s="121">
        <v>0.003</v>
      </c>
      <c r="F5" s="96"/>
      <c r="G5" s="96"/>
      <c r="H5">
        <v>1100</v>
      </c>
      <c r="J5" s="1" t="s">
        <v>2811</v>
      </c>
      <c r="N5" t="s">
        <v>2812</v>
      </c>
    </row>
    <row r="6" spans="1:8">
      <c r="A6">
        <v>4</v>
      </c>
      <c r="B6" s="123" t="s">
        <v>2813</v>
      </c>
      <c r="C6">
        <v>40000</v>
      </c>
      <c r="D6" s="121">
        <v>0.004</v>
      </c>
      <c r="E6" s="121">
        <v>0.004</v>
      </c>
      <c r="F6" s="96"/>
      <c r="G6" s="96"/>
      <c r="H6">
        <v>1400</v>
      </c>
    </row>
    <row r="7" spans="1:8">
      <c r="A7">
        <v>5</v>
      </c>
      <c r="B7" s="123" t="s">
        <v>2814</v>
      </c>
      <c r="C7">
        <v>50000</v>
      </c>
      <c r="D7" s="121">
        <v>0.005</v>
      </c>
      <c r="E7" s="121">
        <v>0.005</v>
      </c>
      <c r="F7" s="96"/>
      <c r="G7" s="96"/>
      <c r="H7">
        <v>1700</v>
      </c>
    </row>
    <row r="8" spans="1:8">
      <c r="A8">
        <v>6</v>
      </c>
      <c r="B8" s="123" t="s">
        <v>2815</v>
      </c>
      <c r="C8">
        <v>60000</v>
      </c>
      <c r="D8" s="121">
        <v>0.006</v>
      </c>
      <c r="E8" s="121">
        <v>0.006</v>
      </c>
      <c r="F8" s="96">
        <v>1992000071</v>
      </c>
      <c r="G8" s="96"/>
      <c r="H8">
        <v>2000</v>
      </c>
    </row>
    <row r="9" spans="1:8">
      <c r="A9">
        <v>7</v>
      </c>
      <c r="B9" s="123" t="s">
        <v>2816</v>
      </c>
      <c r="C9">
        <v>70000</v>
      </c>
      <c r="D9" s="121">
        <v>0.007</v>
      </c>
      <c r="E9" s="121">
        <v>0.007</v>
      </c>
      <c r="F9" s="96"/>
      <c r="G9" s="96"/>
      <c r="H9">
        <v>2300</v>
      </c>
    </row>
    <row r="10" spans="1:8">
      <c r="A10">
        <v>8</v>
      </c>
      <c r="B10" s="123" t="s">
        <v>2817</v>
      </c>
      <c r="C10">
        <v>80000</v>
      </c>
      <c r="D10" s="121">
        <v>0.008</v>
      </c>
      <c r="E10" s="121">
        <v>0.008</v>
      </c>
      <c r="F10" s="96"/>
      <c r="G10" s="96"/>
      <c r="H10">
        <v>2600</v>
      </c>
    </row>
    <row r="11" spans="1:8">
      <c r="A11">
        <v>9</v>
      </c>
      <c r="B11" s="123" t="s">
        <v>2818</v>
      </c>
      <c r="C11">
        <v>90000</v>
      </c>
      <c r="D11" s="121">
        <v>0.009</v>
      </c>
      <c r="E11" s="121">
        <v>0.009</v>
      </c>
      <c r="F11" s="96"/>
      <c r="G11" s="96"/>
      <c r="H11">
        <v>2900</v>
      </c>
    </row>
    <row r="12" spans="1:8">
      <c r="A12">
        <v>10</v>
      </c>
      <c r="B12" s="123" t="s">
        <v>2819</v>
      </c>
      <c r="C12">
        <v>100000</v>
      </c>
      <c r="D12" s="121">
        <v>0.01</v>
      </c>
      <c r="E12" s="121">
        <v>0.01</v>
      </c>
      <c r="F12" s="96"/>
      <c r="G12" s="96"/>
      <c r="H12">
        <v>3200</v>
      </c>
    </row>
    <row r="13" spans="1:8">
      <c r="A13">
        <v>11</v>
      </c>
      <c r="B13" s="123" t="s">
        <v>2820</v>
      </c>
      <c r="C13">
        <v>120000</v>
      </c>
      <c r="D13" s="121">
        <v>0.012</v>
      </c>
      <c r="E13" s="121">
        <v>0.012</v>
      </c>
      <c r="F13" s="96">
        <v>1992000070</v>
      </c>
      <c r="G13" s="96"/>
      <c r="H13">
        <v>4000</v>
      </c>
    </row>
    <row r="14" spans="1:8">
      <c r="A14">
        <v>12</v>
      </c>
      <c r="B14" s="123" t="s">
        <v>2821</v>
      </c>
      <c r="C14">
        <v>140000</v>
      </c>
      <c r="D14" s="121">
        <v>0.014</v>
      </c>
      <c r="E14" s="121">
        <v>0.014</v>
      </c>
      <c r="F14" s="96"/>
      <c r="G14" s="96"/>
      <c r="H14">
        <v>6000</v>
      </c>
    </row>
    <row r="15" spans="1:8">
      <c r="A15">
        <v>13</v>
      </c>
      <c r="B15" s="123" t="s">
        <v>2822</v>
      </c>
      <c r="C15">
        <v>160000</v>
      </c>
      <c r="D15" s="121">
        <v>0.016</v>
      </c>
      <c r="E15" s="121">
        <v>0.016</v>
      </c>
      <c r="F15" s="96"/>
      <c r="G15" s="96"/>
      <c r="H15">
        <v>8000</v>
      </c>
    </row>
    <row r="16" spans="1:8">
      <c r="A16">
        <v>14</v>
      </c>
      <c r="B16" s="123" t="s">
        <v>2823</v>
      </c>
      <c r="C16">
        <v>180000</v>
      </c>
      <c r="D16" s="121">
        <v>0.018</v>
      </c>
      <c r="E16" s="121">
        <v>0.018</v>
      </c>
      <c r="F16" s="96"/>
      <c r="G16" s="96"/>
      <c r="H16">
        <v>10000</v>
      </c>
    </row>
    <row r="17" spans="1:8">
      <c r="A17">
        <v>15</v>
      </c>
      <c r="B17" s="123" t="s">
        <v>2824</v>
      </c>
      <c r="C17">
        <v>200000</v>
      </c>
      <c r="D17" s="121">
        <v>0.02</v>
      </c>
      <c r="E17" s="121">
        <v>0.02</v>
      </c>
      <c r="F17" s="96"/>
      <c r="G17" s="96"/>
      <c r="H17">
        <v>15000</v>
      </c>
    </row>
    <row r="18" spans="1:8">
      <c r="A18">
        <v>16</v>
      </c>
      <c r="B18" s="123" t="s">
        <v>2825</v>
      </c>
      <c r="C18">
        <v>220000</v>
      </c>
      <c r="D18" s="121">
        <v>0.022</v>
      </c>
      <c r="E18" s="121">
        <v>0.022</v>
      </c>
      <c r="F18" s="96">
        <v>1992000088</v>
      </c>
      <c r="G18" s="96"/>
      <c r="H18">
        <v>20000</v>
      </c>
    </row>
    <row r="19" spans="1:8">
      <c r="A19">
        <v>17</v>
      </c>
      <c r="B19" s="123" t="s">
        <v>2826</v>
      </c>
      <c r="C19">
        <v>240000</v>
      </c>
      <c r="D19" s="121">
        <v>0.024</v>
      </c>
      <c r="E19" s="121">
        <v>0.024</v>
      </c>
      <c r="F19" s="96"/>
      <c r="G19" s="96"/>
      <c r="H19">
        <v>25000</v>
      </c>
    </row>
    <row r="20" spans="1:8">
      <c r="A20">
        <v>18</v>
      </c>
      <c r="B20" s="123" t="s">
        <v>2827</v>
      </c>
      <c r="C20">
        <v>260000</v>
      </c>
      <c r="D20" s="121">
        <v>0.026</v>
      </c>
      <c r="E20" s="121">
        <v>0.026</v>
      </c>
      <c r="F20" s="96"/>
      <c r="G20" s="96"/>
      <c r="H20">
        <v>30000</v>
      </c>
    </row>
    <row r="21" spans="1:8">
      <c r="A21">
        <v>19</v>
      </c>
      <c r="B21" s="123" t="s">
        <v>2828</v>
      </c>
      <c r="C21">
        <v>280000</v>
      </c>
      <c r="D21" s="121">
        <v>0.028</v>
      </c>
      <c r="E21" s="121">
        <v>0.028</v>
      </c>
      <c r="F21" s="96"/>
      <c r="G21" s="96"/>
      <c r="H21">
        <v>35000</v>
      </c>
    </row>
    <row r="22" spans="1:11">
      <c r="A22">
        <v>20</v>
      </c>
      <c r="B22" s="123" t="s">
        <v>2829</v>
      </c>
      <c r="C22">
        <v>300000</v>
      </c>
      <c r="D22" s="121">
        <v>0.03</v>
      </c>
      <c r="E22" s="121">
        <v>0.03</v>
      </c>
      <c r="F22" s="96"/>
      <c r="G22" s="96"/>
      <c r="H22">
        <v>40000</v>
      </c>
      <c r="K22" s="123"/>
    </row>
    <row r="23" spans="1:8">
      <c r="A23">
        <v>21</v>
      </c>
      <c r="B23" s="123" t="s">
        <v>2830</v>
      </c>
      <c r="C23">
        <v>320000</v>
      </c>
      <c r="D23" s="121">
        <v>0.033</v>
      </c>
      <c r="E23" s="121">
        <v>0.033</v>
      </c>
      <c r="F23" s="96">
        <v>1992000087</v>
      </c>
      <c r="G23" s="96"/>
      <c r="H23">
        <v>55000</v>
      </c>
    </row>
    <row r="24" spans="1:8">
      <c r="A24">
        <v>22</v>
      </c>
      <c r="B24" s="123" t="s">
        <v>2831</v>
      </c>
      <c r="C24">
        <v>340000</v>
      </c>
      <c r="D24" s="121">
        <v>0.036</v>
      </c>
      <c r="E24" s="121">
        <v>0.036</v>
      </c>
      <c r="F24" s="96"/>
      <c r="G24" s="96"/>
      <c r="H24">
        <v>70000</v>
      </c>
    </row>
    <row r="25" spans="1:8">
      <c r="A25">
        <v>23</v>
      </c>
      <c r="B25" s="123" t="s">
        <v>2832</v>
      </c>
      <c r="C25">
        <v>360000</v>
      </c>
      <c r="D25" s="121">
        <v>0.039</v>
      </c>
      <c r="E25" s="121">
        <v>0.039</v>
      </c>
      <c r="F25" s="96"/>
      <c r="G25" s="96"/>
      <c r="H25">
        <v>85000</v>
      </c>
    </row>
    <row r="26" spans="1:8">
      <c r="A26">
        <v>24</v>
      </c>
      <c r="B26" s="123" t="s">
        <v>2833</v>
      </c>
      <c r="C26">
        <v>380000</v>
      </c>
      <c r="D26" s="121">
        <v>0.042</v>
      </c>
      <c r="E26" s="121">
        <v>0.042</v>
      </c>
      <c r="F26" s="96"/>
      <c r="G26" s="96"/>
      <c r="H26">
        <v>100000</v>
      </c>
    </row>
    <row r="27" spans="1:8">
      <c r="A27">
        <v>25</v>
      </c>
      <c r="B27" s="123" t="s">
        <v>2834</v>
      </c>
      <c r="C27">
        <v>400000</v>
      </c>
      <c r="D27" s="121">
        <v>0.045</v>
      </c>
      <c r="E27" s="121">
        <v>0.045</v>
      </c>
      <c r="F27" s="96"/>
      <c r="G27" s="96"/>
      <c r="H27">
        <v>115000</v>
      </c>
    </row>
    <row r="28" spans="1:8">
      <c r="A28">
        <v>26</v>
      </c>
      <c r="B28" s="123" t="s">
        <v>2835</v>
      </c>
      <c r="C28">
        <v>420000</v>
      </c>
      <c r="D28" s="121">
        <v>0.048</v>
      </c>
      <c r="E28" s="121">
        <v>0.048</v>
      </c>
      <c r="F28" s="96">
        <v>1992000078</v>
      </c>
      <c r="G28" s="96"/>
      <c r="H28">
        <v>130000</v>
      </c>
    </row>
    <row r="29" spans="1:8">
      <c r="A29">
        <v>27</v>
      </c>
      <c r="B29" s="123" t="s">
        <v>2836</v>
      </c>
      <c r="C29">
        <v>440000</v>
      </c>
      <c r="D29" s="121">
        <v>0.051</v>
      </c>
      <c r="E29" s="121">
        <v>0.051</v>
      </c>
      <c r="F29" s="96"/>
      <c r="G29" s="96"/>
      <c r="H29">
        <v>145000</v>
      </c>
    </row>
    <row r="30" spans="1:8">
      <c r="A30">
        <v>28</v>
      </c>
      <c r="B30" s="123" t="s">
        <v>2837</v>
      </c>
      <c r="C30">
        <v>460000</v>
      </c>
      <c r="D30" s="121">
        <v>0.054</v>
      </c>
      <c r="E30" s="121">
        <v>0.054</v>
      </c>
      <c r="F30" s="96"/>
      <c r="G30" s="96"/>
      <c r="H30">
        <v>160000</v>
      </c>
    </row>
    <row r="31" spans="1:8">
      <c r="A31">
        <v>29</v>
      </c>
      <c r="B31" s="123" t="s">
        <v>2838</v>
      </c>
      <c r="C31">
        <v>480000</v>
      </c>
      <c r="D31" s="121">
        <v>0.057</v>
      </c>
      <c r="E31" s="121">
        <v>0.057</v>
      </c>
      <c r="F31" s="96"/>
      <c r="G31" s="96"/>
      <c r="H31">
        <v>190000</v>
      </c>
    </row>
    <row r="32" spans="1:8">
      <c r="A32">
        <v>30</v>
      </c>
      <c r="B32" s="123" t="s">
        <v>2839</v>
      </c>
      <c r="C32">
        <v>500000</v>
      </c>
      <c r="D32" s="121">
        <v>0.06</v>
      </c>
      <c r="E32" s="121">
        <v>0.06</v>
      </c>
      <c r="F32" s="96"/>
      <c r="G32" s="96"/>
      <c r="H32">
        <v>220000</v>
      </c>
    </row>
    <row r="33" spans="1:8">
      <c r="A33">
        <v>31</v>
      </c>
      <c r="B33" s="123" t="s">
        <v>2840</v>
      </c>
      <c r="C33">
        <v>530000</v>
      </c>
      <c r="D33" s="121">
        <v>0.064</v>
      </c>
      <c r="E33" s="121">
        <v>0.064</v>
      </c>
      <c r="F33" s="96">
        <v>1992000079</v>
      </c>
      <c r="G33" s="96"/>
      <c r="H33">
        <v>250000</v>
      </c>
    </row>
    <row r="34" spans="1:8">
      <c r="A34">
        <v>32</v>
      </c>
      <c r="B34" s="123" t="s">
        <v>2841</v>
      </c>
      <c r="C34">
        <v>560000</v>
      </c>
      <c r="D34" s="121">
        <v>0.068</v>
      </c>
      <c r="E34" s="121">
        <v>0.068</v>
      </c>
      <c r="F34" s="96"/>
      <c r="G34" s="96"/>
      <c r="H34">
        <v>280000</v>
      </c>
    </row>
    <row r="35" spans="1:8">
      <c r="A35">
        <v>33</v>
      </c>
      <c r="B35" s="123" t="s">
        <v>2842</v>
      </c>
      <c r="C35">
        <v>590000</v>
      </c>
      <c r="D35" s="121">
        <v>0.072</v>
      </c>
      <c r="E35" s="121">
        <v>0.072</v>
      </c>
      <c r="F35" s="96"/>
      <c r="G35" s="96"/>
      <c r="H35">
        <v>310000</v>
      </c>
    </row>
    <row r="36" spans="1:8">
      <c r="A36">
        <v>34</v>
      </c>
      <c r="B36" s="123" t="s">
        <v>2843</v>
      </c>
      <c r="C36">
        <v>620000</v>
      </c>
      <c r="D36" s="121">
        <v>0.076</v>
      </c>
      <c r="E36" s="121">
        <v>0.076</v>
      </c>
      <c r="F36" s="96"/>
      <c r="G36" s="96"/>
      <c r="H36">
        <v>340000</v>
      </c>
    </row>
    <row r="37" spans="1:8">
      <c r="A37">
        <v>35</v>
      </c>
      <c r="B37" s="123" t="s">
        <v>2844</v>
      </c>
      <c r="C37">
        <v>650000</v>
      </c>
      <c r="D37" s="121">
        <v>0.08</v>
      </c>
      <c r="E37" s="121">
        <v>0.08</v>
      </c>
      <c r="F37" s="96"/>
      <c r="G37" s="96"/>
      <c r="H37">
        <v>370000</v>
      </c>
    </row>
    <row r="38" spans="1:8">
      <c r="A38">
        <v>36</v>
      </c>
      <c r="B38" s="123" t="s">
        <v>2845</v>
      </c>
      <c r="C38">
        <v>680000</v>
      </c>
      <c r="D38" s="121">
        <v>0.084</v>
      </c>
      <c r="E38" s="121">
        <v>0.084</v>
      </c>
      <c r="F38" s="96">
        <v>1891410060</v>
      </c>
      <c r="G38" s="96"/>
      <c r="H38">
        <v>420000</v>
      </c>
    </row>
    <row r="39" spans="1:8">
      <c r="A39">
        <v>37</v>
      </c>
      <c r="B39" s="123" t="s">
        <v>2846</v>
      </c>
      <c r="C39">
        <v>710000</v>
      </c>
      <c r="D39" s="121">
        <v>0.088</v>
      </c>
      <c r="E39" s="121">
        <v>0.088</v>
      </c>
      <c r="F39" s="96"/>
      <c r="G39" s="96"/>
      <c r="H39">
        <v>470000</v>
      </c>
    </row>
    <row r="40" spans="1:8">
      <c r="A40">
        <v>38</v>
      </c>
      <c r="B40" s="123" t="s">
        <v>2847</v>
      </c>
      <c r="C40">
        <v>740000</v>
      </c>
      <c r="D40" s="121">
        <v>0.092</v>
      </c>
      <c r="E40" s="121">
        <v>0.092</v>
      </c>
      <c r="F40" s="96"/>
      <c r="G40" s="96"/>
      <c r="H40">
        <v>520000</v>
      </c>
    </row>
    <row r="41" spans="1:8">
      <c r="A41">
        <v>39</v>
      </c>
      <c r="B41" s="123" t="s">
        <v>2848</v>
      </c>
      <c r="C41">
        <v>770000</v>
      </c>
      <c r="D41" s="121">
        <v>0.096</v>
      </c>
      <c r="E41" s="121">
        <v>0.096</v>
      </c>
      <c r="F41" s="96">
        <v>1891410063</v>
      </c>
      <c r="G41" s="96"/>
      <c r="H41">
        <v>570000</v>
      </c>
    </row>
    <row r="42" spans="1:8">
      <c r="A42">
        <v>40</v>
      </c>
      <c r="B42" s="123" t="s">
        <v>2849</v>
      </c>
      <c r="C42">
        <v>800000</v>
      </c>
      <c r="D42" s="121">
        <v>0.1</v>
      </c>
      <c r="E42" s="121">
        <v>0.1</v>
      </c>
      <c r="F42" s="96"/>
      <c r="G42" s="96"/>
      <c r="H42">
        <v>620000</v>
      </c>
    </row>
    <row r="43" spans="1:8">
      <c r="A43">
        <v>41</v>
      </c>
      <c r="B43" s="123" t="s">
        <v>2850</v>
      </c>
      <c r="C43">
        <v>840000</v>
      </c>
      <c r="D43" s="121">
        <v>0.105</v>
      </c>
      <c r="E43" s="121">
        <v>0.105</v>
      </c>
      <c r="F43" s="96"/>
      <c r="G43" s="96"/>
      <c r="H43">
        <v>670000</v>
      </c>
    </row>
    <row r="44" spans="1:8">
      <c r="A44">
        <v>42</v>
      </c>
      <c r="B44" s="123" t="s">
        <v>2851</v>
      </c>
      <c r="C44">
        <v>880000</v>
      </c>
      <c r="D44" s="121">
        <v>0.11</v>
      </c>
      <c r="E44" s="121">
        <v>0.11</v>
      </c>
      <c r="F44" s="96">
        <v>1891410061</v>
      </c>
      <c r="G44" s="96"/>
      <c r="H44">
        <v>720000</v>
      </c>
    </row>
    <row r="45" spans="1:8">
      <c r="A45">
        <v>43</v>
      </c>
      <c r="B45" s="123" t="s">
        <v>2852</v>
      </c>
      <c r="C45">
        <v>920000</v>
      </c>
      <c r="D45" s="121">
        <v>0.115</v>
      </c>
      <c r="E45" s="121">
        <v>0.115</v>
      </c>
      <c r="F45" s="96"/>
      <c r="G45" s="96"/>
      <c r="H45">
        <v>800000</v>
      </c>
    </row>
    <row r="46" spans="1:8">
      <c r="A46">
        <v>44</v>
      </c>
      <c r="B46" s="123" t="s">
        <v>2853</v>
      </c>
      <c r="C46">
        <v>960000</v>
      </c>
      <c r="D46" s="121">
        <v>0.12</v>
      </c>
      <c r="E46" s="121">
        <v>0.12</v>
      </c>
      <c r="F46" s="96"/>
      <c r="G46" s="96"/>
      <c r="H46">
        <v>900000</v>
      </c>
    </row>
    <row r="47" spans="1:8">
      <c r="A47">
        <v>45</v>
      </c>
      <c r="B47" s="123" t="s">
        <v>2854</v>
      </c>
      <c r="C47">
        <v>1000000</v>
      </c>
      <c r="D47" s="121">
        <v>0.125</v>
      </c>
      <c r="E47" s="121">
        <v>0.125</v>
      </c>
      <c r="F47" s="96">
        <v>1891410062</v>
      </c>
      <c r="G47" s="96"/>
      <c r="H47">
        <v>1000000</v>
      </c>
    </row>
    <row r="48" spans="1:8">
      <c r="A48">
        <v>46</v>
      </c>
      <c r="B48" s="123" t="s">
        <v>2855</v>
      </c>
      <c r="C48">
        <v>1040000</v>
      </c>
      <c r="D48" s="121">
        <v>0.13</v>
      </c>
      <c r="E48" s="121">
        <v>0.13</v>
      </c>
      <c r="F48" s="96"/>
      <c r="G48" s="96"/>
      <c r="H48">
        <v>1100000</v>
      </c>
    </row>
    <row r="49" spans="1:8">
      <c r="A49">
        <v>47</v>
      </c>
      <c r="B49" s="123" t="s">
        <v>2856</v>
      </c>
      <c r="C49">
        <v>1080000</v>
      </c>
      <c r="D49" s="121">
        <v>0.135</v>
      </c>
      <c r="E49" s="121">
        <v>0.135</v>
      </c>
      <c r="F49" s="96"/>
      <c r="G49" s="96"/>
      <c r="H49">
        <v>1200000</v>
      </c>
    </row>
    <row r="50" spans="1:8">
      <c r="A50">
        <v>48</v>
      </c>
      <c r="B50" s="123" t="s">
        <v>2857</v>
      </c>
      <c r="C50">
        <v>1120000</v>
      </c>
      <c r="D50" s="121">
        <v>0.14</v>
      </c>
      <c r="E50" s="121">
        <v>0.14</v>
      </c>
      <c r="F50" s="96">
        <v>1891410059</v>
      </c>
      <c r="G50" s="96"/>
      <c r="H50">
        <v>1300000</v>
      </c>
    </row>
    <row r="51" spans="1:8">
      <c r="A51">
        <v>49</v>
      </c>
      <c r="B51" s="123" t="s">
        <v>2858</v>
      </c>
      <c r="C51">
        <v>1160000</v>
      </c>
      <c r="D51" s="121">
        <v>0.145</v>
      </c>
      <c r="E51" s="121">
        <v>0.145</v>
      </c>
      <c r="F51" s="96"/>
      <c r="G51" s="96"/>
      <c r="H51">
        <v>1400000</v>
      </c>
    </row>
    <row r="52" spans="1:8">
      <c r="A52">
        <v>50</v>
      </c>
      <c r="B52" s="123" t="s">
        <v>2859</v>
      </c>
      <c r="C52">
        <v>1200000</v>
      </c>
      <c r="D52" s="121">
        <v>0.15</v>
      </c>
      <c r="E52" s="121">
        <v>0.15</v>
      </c>
      <c r="F52" s="96"/>
      <c r="G52" s="96"/>
      <c r="H52">
        <v>1500000</v>
      </c>
    </row>
    <row r="55" spans="1:4">
      <c r="A55" s="1" t="s">
        <v>2860</v>
      </c>
      <c r="C55" s="18" t="s">
        <v>2861</v>
      </c>
      <c r="D55" s="1" t="s">
        <v>2862</v>
      </c>
    </row>
    <row r="56" spans="1:2">
      <c r="A56" t="s">
        <v>731</v>
      </c>
      <c r="B56">
        <v>50</v>
      </c>
    </row>
    <row r="57" spans="1:2">
      <c r="A57" t="s">
        <v>732</v>
      </c>
      <c r="B57">
        <v>100</v>
      </c>
    </row>
    <row r="58" spans="1:2">
      <c r="A58" t="s">
        <v>733</v>
      </c>
      <c r="B58">
        <v>150</v>
      </c>
    </row>
    <row r="59" spans="1:2">
      <c r="A59" t="s">
        <v>734</v>
      </c>
      <c r="B59">
        <v>200</v>
      </c>
    </row>
    <row r="60" spans="1:2">
      <c r="A60" t="s">
        <v>735</v>
      </c>
      <c r="B60">
        <v>250</v>
      </c>
    </row>
    <row r="61" spans="1:2">
      <c r="A61" t="s">
        <v>736</v>
      </c>
      <c r="B61">
        <v>300</v>
      </c>
    </row>
    <row r="62" spans="1:2">
      <c r="A62" t="s">
        <v>737</v>
      </c>
      <c r="B62">
        <v>350</v>
      </c>
    </row>
    <row r="63" spans="1:2">
      <c r="A63" t="s">
        <v>738</v>
      </c>
      <c r="B63">
        <v>400</v>
      </c>
    </row>
    <row r="64" spans="1:2">
      <c r="A64" t="s">
        <v>739</v>
      </c>
      <c r="B64">
        <v>450</v>
      </c>
    </row>
    <row r="65" spans="1:2">
      <c r="A65" t="s">
        <v>740</v>
      </c>
      <c r="B65">
        <v>500</v>
      </c>
    </row>
    <row r="66" spans="1:2">
      <c r="A66" t="s">
        <v>741</v>
      </c>
      <c r="B66">
        <v>550</v>
      </c>
    </row>
    <row r="67" spans="1:2">
      <c r="A67" t="s">
        <v>742</v>
      </c>
      <c r="B67">
        <v>600</v>
      </c>
    </row>
    <row r="68" spans="1:2">
      <c r="A68" t="s">
        <v>743</v>
      </c>
      <c r="B68">
        <v>650</v>
      </c>
    </row>
    <row r="69" spans="1:2">
      <c r="A69" t="s">
        <v>744</v>
      </c>
      <c r="B69">
        <v>700</v>
      </c>
    </row>
    <row r="70" spans="1:2">
      <c r="A70" t="s">
        <v>745</v>
      </c>
      <c r="B70">
        <v>750</v>
      </c>
    </row>
    <row r="71" spans="1:2">
      <c r="A71" t="s">
        <v>746</v>
      </c>
      <c r="B71">
        <v>800</v>
      </c>
    </row>
    <row r="72" spans="1:2">
      <c r="A72" t="s">
        <v>747</v>
      </c>
      <c r="B72">
        <v>850</v>
      </c>
    </row>
    <row r="73" spans="1:2">
      <c r="A73" t="s">
        <v>748</v>
      </c>
      <c r="B73">
        <v>900</v>
      </c>
    </row>
    <row r="74" spans="1:2">
      <c r="A74" t="s">
        <v>749</v>
      </c>
      <c r="B74">
        <v>950</v>
      </c>
    </row>
    <row r="75" spans="1:2">
      <c r="A75" t="s">
        <v>750</v>
      </c>
      <c r="B75">
        <v>1000</v>
      </c>
    </row>
    <row r="76" spans="1:2">
      <c r="A76" t="s">
        <v>751</v>
      </c>
      <c r="B76">
        <v>1200</v>
      </c>
    </row>
    <row r="77" spans="1:2">
      <c r="A77" t="s">
        <v>752</v>
      </c>
      <c r="B77">
        <v>1400</v>
      </c>
    </row>
    <row r="78" spans="1:2">
      <c r="A78" t="s">
        <v>753</v>
      </c>
      <c r="B78">
        <v>1600</v>
      </c>
    </row>
    <row r="79" spans="1:2">
      <c r="A79" t="s">
        <v>754</v>
      </c>
      <c r="B79">
        <v>1800</v>
      </c>
    </row>
    <row r="80" spans="1:2">
      <c r="A80" t="s">
        <v>755</v>
      </c>
      <c r="B80">
        <v>2000</v>
      </c>
    </row>
    <row r="81" spans="1:2">
      <c r="A81" t="s">
        <v>756</v>
      </c>
      <c r="B81">
        <v>2200</v>
      </c>
    </row>
    <row r="82" spans="1:2">
      <c r="A82" t="s">
        <v>757</v>
      </c>
      <c r="B82">
        <v>2400</v>
      </c>
    </row>
    <row r="83" spans="1:2">
      <c r="A83" t="s">
        <v>758</v>
      </c>
      <c r="B83">
        <v>2600</v>
      </c>
    </row>
    <row r="84" spans="1:2">
      <c r="A84" t="s">
        <v>759</v>
      </c>
      <c r="B84">
        <v>2800</v>
      </c>
    </row>
    <row r="85" spans="1:2">
      <c r="A85" t="s">
        <v>760</v>
      </c>
      <c r="B85">
        <v>3000</v>
      </c>
    </row>
    <row r="86" spans="1:2">
      <c r="A86" t="s">
        <v>761</v>
      </c>
      <c r="B86">
        <v>3200</v>
      </c>
    </row>
    <row r="87" spans="1:2">
      <c r="A87" t="s">
        <v>762</v>
      </c>
      <c r="B87">
        <v>3400</v>
      </c>
    </row>
    <row r="88" spans="1:2">
      <c r="A88" t="s">
        <v>763</v>
      </c>
      <c r="B88">
        <v>3600</v>
      </c>
    </row>
    <row r="89" spans="1:2">
      <c r="A89" t="s">
        <v>764</v>
      </c>
      <c r="B89">
        <v>3800</v>
      </c>
    </row>
    <row r="90" spans="1:2">
      <c r="A90" t="s">
        <v>765</v>
      </c>
      <c r="B90">
        <v>4000</v>
      </c>
    </row>
    <row r="91" spans="1:2">
      <c r="A91" t="s">
        <v>766</v>
      </c>
      <c r="B91">
        <v>4200</v>
      </c>
    </row>
    <row r="92" spans="1:2">
      <c r="A92" t="s">
        <v>767</v>
      </c>
      <c r="B92">
        <v>4400</v>
      </c>
    </row>
    <row r="93" spans="1:2">
      <c r="A93" t="s">
        <v>768</v>
      </c>
      <c r="B93">
        <v>4600</v>
      </c>
    </row>
    <row r="94" spans="1:2">
      <c r="A94" t="s">
        <v>769</v>
      </c>
      <c r="B94">
        <v>4800</v>
      </c>
    </row>
    <row r="95" spans="1:2">
      <c r="A95" t="s">
        <v>770</v>
      </c>
      <c r="B95">
        <v>5000</v>
      </c>
    </row>
    <row r="96" spans="1:2">
      <c r="A96" t="s">
        <v>771</v>
      </c>
      <c r="B96">
        <v>5200</v>
      </c>
    </row>
    <row r="97" spans="1:2">
      <c r="A97" t="s">
        <v>772</v>
      </c>
      <c r="B97">
        <v>5400</v>
      </c>
    </row>
    <row r="98" spans="1:2">
      <c r="A98" t="s">
        <v>773</v>
      </c>
      <c r="B98">
        <v>5600</v>
      </c>
    </row>
    <row r="99" spans="1:2">
      <c r="A99" t="s">
        <v>774</v>
      </c>
      <c r="B99">
        <v>5800</v>
      </c>
    </row>
    <row r="100" spans="1:2">
      <c r="A100" t="s">
        <v>775</v>
      </c>
      <c r="B100">
        <v>6000</v>
      </c>
    </row>
    <row r="101" spans="1:2">
      <c r="A101" t="s">
        <v>776</v>
      </c>
      <c r="B101">
        <v>6200</v>
      </c>
    </row>
    <row r="102" spans="1:2">
      <c r="A102" t="s">
        <v>777</v>
      </c>
      <c r="B102">
        <v>6400</v>
      </c>
    </row>
    <row r="103" spans="1:2">
      <c r="A103" t="s">
        <v>778</v>
      </c>
      <c r="B103">
        <v>6600</v>
      </c>
    </row>
    <row r="104" spans="1:2">
      <c r="A104" t="s">
        <v>779</v>
      </c>
      <c r="B104">
        <v>6800</v>
      </c>
    </row>
    <row r="105" spans="1:2">
      <c r="A105" t="s">
        <v>780</v>
      </c>
      <c r="B105">
        <v>7000</v>
      </c>
    </row>
    <row r="106" spans="1:2">
      <c r="A106" t="s">
        <v>781</v>
      </c>
      <c r="B106">
        <v>9000</v>
      </c>
    </row>
    <row r="107" spans="1:2">
      <c r="A107" t="s">
        <v>782</v>
      </c>
      <c r="B107">
        <v>11000</v>
      </c>
    </row>
    <row r="108" spans="1:2">
      <c r="A108" t="s">
        <v>783</v>
      </c>
      <c r="B108">
        <v>13000</v>
      </c>
    </row>
    <row r="109" spans="1:2">
      <c r="A109" t="s">
        <v>784</v>
      </c>
      <c r="B109">
        <v>15000</v>
      </c>
    </row>
    <row r="110" spans="1:2">
      <c r="A110" t="s">
        <v>785</v>
      </c>
      <c r="B110">
        <v>17000</v>
      </c>
    </row>
    <row r="111" spans="1:2">
      <c r="A111" t="s">
        <v>786</v>
      </c>
      <c r="B111">
        <v>19000</v>
      </c>
    </row>
    <row r="112" spans="1:2">
      <c r="A112" t="s">
        <v>787</v>
      </c>
      <c r="B112">
        <v>21000</v>
      </c>
    </row>
    <row r="113" spans="1:2">
      <c r="A113" t="s">
        <v>788</v>
      </c>
      <c r="B113">
        <v>23000</v>
      </c>
    </row>
    <row r="114" spans="1:2">
      <c r="A114" t="s">
        <v>789</v>
      </c>
      <c r="B114">
        <v>25000</v>
      </c>
    </row>
    <row r="115" spans="1:2">
      <c r="A115" t="s">
        <v>790</v>
      </c>
      <c r="B115">
        <v>27000</v>
      </c>
    </row>
    <row r="116" spans="1:2">
      <c r="A116" t="s">
        <v>791</v>
      </c>
      <c r="B116">
        <v>29000</v>
      </c>
    </row>
    <row r="117" spans="1:2">
      <c r="A117" t="s">
        <v>792</v>
      </c>
      <c r="B117">
        <v>40000</v>
      </c>
    </row>
    <row r="118" spans="1:2">
      <c r="A118" t="s">
        <v>793</v>
      </c>
      <c r="B118">
        <v>60000</v>
      </c>
    </row>
    <row r="119" spans="1:2">
      <c r="A119" t="s">
        <v>794</v>
      </c>
      <c r="B119">
        <v>80000</v>
      </c>
    </row>
    <row r="120" spans="1:2">
      <c r="A120" t="s">
        <v>795</v>
      </c>
      <c r="B120">
        <v>100000</v>
      </c>
    </row>
    <row r="121" spans="1:2">
      <c r="A121" t="s">
        <v>796</v>
      </c>
      <c r="B121">
        <v>120000</v>
      </c>
    </row>
    <row r="122" spans="1:2">
      <c r="A122" t="s">
        <v>797</v>
      </c>
      <c r="B122">
        <v>140000</v>
      </c>
    </row>
    <row r="123" spans="1:2">
      <c r="A123" t="s">
        <v>798</v>
      </c>
      <c r="B123">
        <v>160000</v>
      </c>
    </row>
    <row r="124" spans="1:2">
      <c r="A124" t="s">
        <v>799</v>
      </c>
      <c r="B124">
        <v>180000</v>
      </c>
    </row>
    <row r="125" spans="1:2">
      <c r="A125" t="s">
        <v>800</v>
      </c>
      <c r="B125">
        <v>200000</v>
      </c>
    </row>
    <row r="126" spans="1:2">
      <c r="A126" t="s">
        <v>801</v>
      </c>
      <c r="B126">
        <v>220000</v>
      </c>
    </row>
  </sheetData>
  <mergeCells count="12">
    <mergeCell ref="F38:G40"/>
    <mergeCell ref="F44:G46"/>
    <mergeCell ref="F47:G49"/>
    <mergeCell ref="F50:G52"/>
    <mergeCell ref="F3:G7"/>
    <mergeCell ref="F8:G12"/>
    <mergeCell ref="F13:G17"/>
    <mergeCell ref="F18:G22"/>
    <mergeCell ref="F23:G27"/>
    <mergeCell ref="F28:G32"/>
    <mergeCell ref="F33:G37"/>
    <mergeCell ref="F41:G43"/>
  </mergeCells>
  <pageMargins left="0.699305555555556" right="0.699305555555556" top="0.75" bottom="0.75" header="0.3" footer="0.3"/>
  <pageSetup paperSize="9" orientation="portrait"/>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P167"/>
  <sheetViews>
    <sheetView topLeftCell="A43" workbookViewId="0">
      <selection activeCell="A1" sqref="A1"/>
    </sheetView>
  </sheetViews>
  <sheetFormatPr defaultColWidth="9" defaultRowHeight="14.25"/>
  <cols>
    <col min="3" max="3" width="12.75" customWidth="1"/>
    <col min="6" max="7" width="11.625" customWidth="1"/>
    <col min="9" max="9" width="11" customWidth="1"/>
  </cols>
  <sheetData>
    <row r="1" spans="1:9">
      <c r="A1" s="1" t="s">
        <v>2863</v>
      </c>
      <c r="B1" s="1"/>
      <c r="I1" s="1" t="s">
        <v>2864</v>
      </c>
    </row>
    <row r="2" spans="1:12">
      <c r="A2" t="s">
        <v>2865</v>
      </c>
      <c r="I2" s="1" t="s">
        <v>2866</v>
      </c>
      <c r="L2" s="1" t="s">
        <v>2867</v>
      </c>
    </row>
    <row r="3" spans="9:12">
      <c r="I3" s="1" t="s">
        <v>2868</v>
      </c>
      <c r="L3" t="s">
        <v>2869</v>
      </c>
    </row>
    <row r="5" spans="5:9">
      <c r="E5" s="1" t="s">
        <v>470</v>
      </c>
      <c r="G5" s="1" t="s">
        <v>2870</v>
      </c>
      <c r="I5" s="1" t="s">
        <v>2871</v>
      </c>
    </row>
    <row r="6" spans="1:9">
      <c r="A6" s="1"/>
      <c r="B6" s="1" t="s">
        <v>2738</v>
      </c>
      <c r="C6" s="1" t="s">
        <v>2737</v>
      </c>
      <c r="E6" s="1" t="s">
        <v>197</v>
      </c>
      <c r="F6" s="1" t="s">
        <v>198</v>
      </c>
      <c r="G6" s="1" t="s">
        <v>2872</v>
      </c>
      <c r="H6" s="1" t="s">
        <v>2873</v>
      </c>
      <c r="I6" s="1" t="s">
        <v>2864</v>
      </c>
    </row>
    <row r="7" spans="1:9">
      <c r="A7" t="s">
        <v>702</v>
      </c>
      <c r="B7" s="1" t="s">
        <v>2874</v>
      </c>
      <c r="C7">
        <v>1990035089</v>
      </c>
      <c r="E7">
        <v>50</v>
      </c>
      <c r="F7">
        <v>100</v>
      </c>
      <c r="G7" s="24">
        <v>0.05</v>
      </c>
      <c r="H7">
        <v>1000</v>
      </c>
      <c r="I7">
        <v>5</v>
      </c>
    </row>
    <row r="8" spans="1:9">
      <c r="A8" t="s">
        <v>703</v>
      </c>
      <c r="B8" s="1" t="s">
        <v>2875</v>
      </c>
      <c r="C8">
        <v>1990035090</v>
      </c>
      <c r="E8">
        <v>80</v>
      </c>
      <c r="F8">
        <v>150</v>
      </c>
      <c r="G8" s="24">
        <v>0.06</v>
      </c>
      <c r="H8">
        <v>1500</v>
      </c>
      <c r="I8">
        <v>10</v>
      </c>
    </row>
    <row r="9" spans="1:9">
      <c r="A9" t="s">
        <v>704</v>
      </c>
      <c r="B9" s="1" t="s">
        <v>2876</v>
      </c>
      <c r="C9">
        <v>1990035091</v>
      </c>
      <c r="E9">
        <v>110</v>
      </c>
      <c r="F9">
        <v>200</v>
      </c>
      <c r="G9" s="24">
        <v>0.07</v>
      </c>
      <c r="H9">
        <v>2000</v>
      </c>
      <c r="I9">
        <v>20</v>
      </c>
    </row>
    <row r="10" spans="1:9">
      <c r="A10" t="s">
        <v>705</v>
      </c>
      <c r="B10" s="1" t="s">
        <v>2877</v>
      </c>
      <c r="C10">
        <v>1990035092</v>
      </c>
      <c r="E10">
        <v>140</v>
      </c>
      <c r="F10">
        <v>250</v>
      </c>
      <c r="G10" s="24">
        <v>0.08</v>
      </c>
      <c r="H10">
        <v>2500</v>
      </c>
      <c r="I10">
        <v>30</v>
      </c>
    </row>
    <row r="11" spans="1:9">
      <c r="A11" t="s">
        <v>706</v>
      </c>
      <c r="B11" s="1" t="s">
        <v>2878</v>
      </c>
      <c r="C11">
        <v>1990035093</v>
      </c>
      <c r="E11">
        <v>170</v>
      </c>
      <c r="F11">
        <v>300</v>
      </c>
      <c r="G11" s="24">
        <v>0.09</v>
      </c>
      <c r="H11">
        <v>3000</v>
      </c>
      <c r="I11">
        <v>40</v>
      </c>
    </row>
    <row r="12" spans="1:9">
      <c r="A12" t="s">
        <v>707</v>
      </c>
      <c r="B12" s="1" t="s">
        <v>2879</v>
      </c>
      <c r="C12">
        <v>1990035094</v>
      </c>
      <c r="E12">
        <v>200</v>
      </c>
      <c r="F12">
        <v>350</v>
      </c>
      <c r="G12" s="24">
        <v>0.1</v>
      </c>
      <c r="H12">
        <v>3500</v>
      </c>
      <c r="I12">
        <v>50</v>
      </c>
    </row>
    <row r="13" spans="1:9">
      <c r="A13" t="s">
        <v>708</v>
      </c>
      <c r="B13" s="1" t="s">
        <v>2880</v>
      </c>
      <c r="C13">
        <v>1990035095</v>
      </c>
      <c r="E13">
        <v>230</v>
      </c>
      <c r="F13">
        <v>400</v>
      </c>
      <c r="G13" s="24">
        <v>0.11</v>
      </c>
      <c r="H13">
        <v>4000</v>
      </c>
      <c r="I13">
        <v>60</v>
      </c>
    </row>
    <row r="14" spans="1:9">
      <c r="A14" t="s">
        <v>709</v>
      </c>
      <c r="B14" s="1" t="s">
        <v>2881</v>
      </c>
      <c r="C14">
        <v>1990030007</v>
      </c>
      <c r="E14">
        <v>260</v>
      </c>
      <c r="F14">
        <v>450</v>
      </c>
      <c r="G14" s="24">
        <v>0.12</v>
      </c>
      <c r="H14">
        <v>4500</v>
      </c>
      <c r="I14">
        <v>70</v>
      </c>
    </row>
    <row r="15" spans="1:9">
      <c r="A15" t="s">
        <v>710</v>
      </c>
      <c r="B15" s="1" t="s">
        <v>2882</v>
      </c>
      <c r="C15">
        <v>1990020074</v>
      </c>
      <c r="E15">
        <v>290</v>
      </c>
      <c r="F15">
        <v>500</v>
      </c>
      <c r="G15" s="24">
        <v>0.13</v>
      </c>
      <c r="H15">
        <v>5000</v>
      </c>
      <c r="I15">
        <v>80</v>
      </c>
    </row>
    <row r="16" spans="1:9">
      <c r="A16" t="s">
        <v>711</v>
      </c>
      <c r="B16" s="1" t="s">
        <v>2883</v>
      </c>
      <c r="C16">
        <v>1990020071</v>
      </c>
      <c r="E16">
        <v>320</v>
      </c>
      <c r="F16">
        <v>550</v>
      </c>
      <c r="G16" s="24">
        <v>0.14</v>
      </c>
      <c r="H16">
        <v>5500</v>
      </c>
      <c r="I16">
        <v>100</v>
      </c>
    </row>
    <row r="17" spans="1:9">
      <c r="A17" t="s">
        <v>712</v>
      </c>
      <c r="B17" s="1" t="s">
        <v>2884</v>
      </c>
      <c r="C17">
        <v>1990035235</v>
      </c>
      <c r="E17">
        <v>370</v>
      </c>
      <c r="F17">
        <v>650</v>
      </c>
      <c r="G17" s="24">
        <v>0.15</v>
      </c>
      <c r="H17">
        <v>6000</v>
      </c>
      <c r="I17">
        <v>150</v>
      </c>
    </row>
    <row r="18" spans="1:9">
      <c r="A18" t="s">
        <v>713</v>
      </c>
      <c r="B18" s="1" t="s">
        <v>2885</v>
      </c>
      <c r="C18">
        <v>1990035236</v>
      </c>
      <c r="E18">
        <v>420</v>
      </c>
      <c r="F18">
        <v>750</v>
      </c>
      <c r="G18" s="24">
        <v>0.16</v>
      </c>
      <c r="H18">
        <v>6500</v>
      </c>
      <c r="I18">
        <v>200</v>
      </c>
    </row>
    <row r="19" spans="1:9">
      <c r="A19" t="s">
        <v>714</v>
      </c>
      <c r="B19" s="1" t="s">
        <v>2886</v>
      </c>
      <c r="C19">
        <v>1990035237</v>
      </c>
      <c r="E19">
        <v>470</v>
      </c>
      <c r="F19">
        <v>850</v>
      </c>
      <c r="G19" s="24">
        <v>0.17</v>
      </c>
      <c r="H19">
        <v>7000</v>
      </c>
      <c r="I19">
        <v>250</v>
      </c>
    </row>
    <row r="20" spans="1:9">
      <c r="A20" t="s">
        <v>715</v>
      </c>
      <c r="B20" s="1" t="s">
        <v>2887</v>
      </c>
      <c r="C20">
        <v>1990035238</v>
      </c>
      <c r="E20">
        <v>520</v>
      </c>
      <c r="F20">
        <v>950</v>
      </c>
      <c r="G20" s="24">
        <v>0.18</v>
      </c>
      <c r="H20">
        <v>7500</v>
      </c>
      <c r="I20">
        <v>300</v>
      </c>
    </row>
    <row r="21" spans="1:9">
      <c r="A21" t="s">
        <v>716</v>
      </c>
      <c r="B21" s="1" t="s">
        <v>2888</v>
      </c>
      <c r="C21">
        <v>1990035239</v>
      </c>
      <c r="E21">
        <v>570</v>
      </c>
      <c r="F21">
        <v>1050</v>
      </c>
      <c r="G21" s="24">
        <v>0.19</v>
      </c>
      <c r="H21">
        <v>8000</v>
      </c>
      <c r="I21">
        <v>350</v>
      </c>
    </row>
    <row r="22" spans="1:9">
      <c r="A22" t="s">
        <v>717</v>
      </c>
      <c r="B22" s="1" t="s">
        <v>2889</v>
      </c>
      <c r="C22">
        <v>1891410029</v>
      </c>
      <c r="E22">
        <v>620</v>
      </c>
      <c r="F22">
        <v>1150</v>
      </c>
      <c r="G22" s="24">
        <v>0.2</v>
      </c>
      <c r="H22">
        <v>8500</v>
      </c>
      <c r="I22">
        <v>400</v>
      </c>
    </row>
    <row r="23" spans="1:9">
      <c r="A23" t="s">
        <v>718</v>
      </c>
      <c r="B23" s="1" t="s">
        <v>2890</v>
      </c>
      <c r="C23">
        <v>1891410030</v>
      </c>
      <c r="E23">
        <v>670</v>
      </c>
      <c r="F23">
        <v>1250</v>
      </c>
      <c r="G23" s="24">
        <v>0.21</v>
      </c>
      <c r="H23">
        <v>9000</v>
      </c>
      <c r="I23">
        <v>450</v>
      </c>
    </row>
    <row r="24" spans="1:9">
      <c r="A24" t="s">
        <v>719</v>
      </c>
      <c r="B24" s="1" t="s">
        <v>2891</v>
      </c>
      <c r="C24">
        <v>1891410031</v>
      </c>
      <c r="E24">
        <v>720</v>
      </c>
      <c r="F24">
        <v>1350</v>
      </c>
      <c r="G24" s="24">
        <v>0.22</v>
      </c>
      <c r="H24">
        <v>9500</v>
      </c>
      <c r="I24">
        <v>500</v>
      </c>
    </row>
    <row r="25" spans="1:9">
      <c r="A25" t="s">
        <v>720</v>
      </c>
      <c r="B25" s="1" t="s">
        <v>2892</v>
      </c>
      <c r="C25">
        <v>1891410032</v>
      </c>
      <c r="E25">
        <v>770</v>
      </c>
      <c r="F25">
        <v>1450</v>
      </c>
      <c r="G25" s="24">
        <v>0.23</v>
      </c>
      <c r="H25">
        <v>10000</v>
      </c>
      <c r="I25">
        <v>550</v>
      </c>
    </row>
    <row r="26" spans="1:9">
      <c r="A26" t="s">
        <v>721</v>
      </c>
      <c r="B26" s="1" t="s">
        <v>2893</v>
      </c>
      <c r="C26">
        <v>1891410033</v>
      </c>
      <c r="E26">
        <v>820</v>
      </c>
      <c r="F26">
        <v>1550</v>
      </c>
      <c r="G26" s="24">
        <v>0.24</v>
      </c>
      <c r="H26">
        <v>10500</v>
      </c>
      <c r="I26">
        <v>600</v>
      </c>
    </row>
    <row r="27" spans="1:9">
      <c r="A27" t="s">
        <v>722</v>
      </c>
      <c r="B27" s="1" t="s">
        <v>2894</v>
      </c>
      <c r="C27">
        <v>1891400000</v>
      </c>
      <c r="E27">
        <v>900</v>
      </c>
      <c r="F27">
        <v>1850</v>
      </c>
      <c r="G27" s="24">
        <v>0.25</v>
      </c>
      <c r="H27">
        <v>11000</v>
      </c>
      <c r="I27">
        <v>700</v>
      </c>
    </row>
    <row r="28" spans="1:9">
      <c r="A28" t="s">
        <v>723</v>
      </c>
      <c r="B28" s="1" t="s">
        <v>2895</v>
      </c>
      <c r="C28">
        <v>1891400001</v>
      </c>
      <c r="E28">
        <v>980</v>
      </c>
      <c r="F28">
        <v>2150</v>
      </c>
      <c r="G28" s="24">
        <v>0.26</v>
      </c>
      <c r="H28">
        <v>11500</v>
      </c>
      <c r="I28">
        <v>800</v>
      </c>
    </row>
    <row r="29" spans="1:9">
      <c r="A29" t="s">
        <v>724</v>
      </c>
      <c r="B29" s="1" t="s">
        <v>2896</v>
      </c>
      <c r="C29">
        <v>1891400002</v>
      </c>
      <c r="E29">
        <v>1060</v>
      </c>
      <c r="F29">
        <v>2450</v>
      </c>
      <c r="G29" s="24">
        <v>0.27</v>
      </c>
      <c r="H29">
        <v>12000</v>
      </c>
      <c r="I29">
        <v>900</v>
      </c>
    </row>
    <row r="30" spans="1:9">
      <c r="A30" t="s">
        <v>725</v>
      </c>
      <c r="B30" s="1" t="s">
        <v>2897</v>
      </c>
      <c r="C30">
        <v>1891400003</v>
      </c>
      <c r="E30">
        <v>1140</v>
      </c>
      <c r="F30">
        <v>2750</v>
      </c>
      <c r="G30" s="24">
        <v>0.28</v>
      </c>
      <c r="H30">
        <v>12500</v>
      </c>
      <c r="I30">
        <v>1000</v>
      </c>
    </row>
    <row r="31" spans="1:9">
      <c r="A31" t="s">
        <v>726</v>
      </c>
      <c r="B31" s="1" t="s">
        <v>2898</v>
      </c>
      <c r="C31">
        <v>1891400004</v>
      </c>
      <c r="E31">
        <v>1220</v>
      </c>
      <c r="F31">
        <v>3050</v>
      </c>
      <c r="G31" s="24">
        <v>0.29</v>
      </c>
      <c r="H31">
        <v>13000</v>
      </c>
      <c r="I31">
        <v>1100</v>
      </c>
    </row>
    <row r="32" spans="1:9">
      <c r="A32" t="s">
        <v>727</v>
      </c>
      <c r="B32" s="1" t="s">
        <v>2899</v>
      </c>
      <c r="C32">
        <v>1891400005</v>
      </c>
      <c r="E32">
        <v>1300</v>
      </c>
      <c r="F32">
        <v>3350</v>
      </c>
      <c r="G32" s="24">
        <v>0.3</v>
      </c>
      <c r="H32">
        <v>13500</v>
      </c>
      <c r="I32">
        <v>1200</v>
      </c>
    </row>
    <row r="33" spans="1:9">
      <c r="A33" t="s">
        <v>728</v>
      </c>
      <c r="B33" s="1" t="s">
        <v>2900</v>
      </c>
      <c r="C33">
        <v>1891400006</v>
      </c>
      <c r="E33">
        <v>1380</v>
      </c>
      <c r="F33">
        <v>3650</v>
      </c>
      <c r="G33" s="24">
        <v>0.31</v>
      </c>
      <c r="H33">
        <v>14000</v>
      </c>
      <c r="I33">
        <v>1300</v>
      </c>
    </row>
    <row r="34" spans="1:9">
      <c r="A34" t="s">
        <v>729</v>
      </c>
      <c r="B34" s="1" t="s">
        <v>2901</v>
      </c>
      <c r="C34">
        <v>1891400007</v>
      </c>
      <c r="E34">
        <v>1460</v>
      </c>
      <c r="F34">
        <v>3950</v>
      </c>
      <c r="G34" s="24">
        <v>0.32</v>
      </c>
      <c r="H34">
        <v>14500</v>
      </c>
      <c r="I34">
        <v>1400</v>
      </c>
    </row>
    <row r="35" spans="1:9">
      <c r="A35" t="s">
        <v>730</v>
      </c>
      <c r="B35" s="1" t="s">
        <v>2902</v>
      </c>
      <c r="C35">
        <v>1891400008</v>
      </c>
      <c r="E35">
        <v>1540</v>
      </c>
      <c r="F35">
        <v>4250</v>
      </c>
      <c r="G35" s="24">
        <v>0.33</v>
      </c>
      <c r="H35">
        <v>15000</v>
      </c>
      <c r="I35">
        <v>1500</v>
      </c>
    </row>
    <row r="36" spans="1:9">
      <c r="A36" t="s">
        <v>731</v>
      </c>
      <c r="B36" s="1" t="s">
        <v>2903</v>
      </c>
      <c r="C36">
        <v>1891400009</v>
      </c>
      <c r="E36">
        <v>1620</v>
      </c>
      <c r="F36">
        <v>4550</v>
      </c>
      <c r="G36" s="24">
        <v>0.34</v>
      </c>
      <c r="H36">
        <v>15500</v>
      </c>
      <c r="I36">
        <v>1600</v>
      </c>
    </row>
    <row r="37" spans="1:9">
      <c r="A37" t="s">
        <v>732</v>
      </c>
      <c r="B37" s="1" t="s">
        <v>2904</v>
      </c>
      <c r="C37">
        <v>1891400010</v>
      </c>
      <c r="E37">
        <v>1800</v>
      </c>
      <c r="F37">
        <v>4850</v>
      </c>
      <c r="G37" s="24">
        <v>0.35</v>
      </c>
      <c r="H37">
        <v>16500</v>
      </c>
      <c r="I37">
        <v>2000</v>
      </c>
    </row>
    <row r="38" spans="1:9">
      <c r="A38" t="s">
        <v>733</v>
      </c>
      <c r="B38" s="1" t="s">
        <v>2905</v>
      </c>
      <c r="C38">
        <v>1891400011</v>
      </c>
      <c r="E38">
        <v>1980</v>
      </c>
      <c r="F38">
        <v>5350</v>
      </c>
      <c r="G38" s="24">
        <v>0.36</v>
      </c>
      <c r="H38">
        <v>17500</v>
      </c>
      <c r="I38">
        <v>2400</v>
      </c>
    </row>
    <row r="39" spans="1:9">
      <c r="A39" t="s">
        <v>734</v>
      </c>
      <c r="B39" s="1" t="s">
        <v>2906</v>
      </c>
      <c r="C39">
        <v>1891400012</v>
      </c>
      <c r="E39">
        <v>2160</v>
      </c>
      <c r="F39">
        <v>5850</v>
      </c>
      <c r="G39" s="24">
        <v>0.37</v>
      </c>
      <c r="H39">
        <v>18500</v>
      </c>
      <c r="I39">
        <v>2800</v>
      </c>
    </row>
    <row r="40" spans="1:9">
      <c r="A40" t="s">
        <v>735</v>
      </c>
      <c r="B40" s="1" t="s">
        <v>2907</v>
      </c>
      <c r="C40">
        <v>1891400013</v>
      </c>
      <c r="E40">
        <v>2340</v>
      </c>
      <c r="F40">
        <v>6350</v>
      </c>
      <c r="G40" s="24">
        <v>0.38</v>
      </c>
      <c r="H40">
        <v>19500</v>
      </c>
      <c r="I40">
        <v>3200</v>
      </c>
    </row>
    <row r="41" spans="1:9">
      <c r="A41" t="s">
        <v>736</v>
      </c>
      <c r="B41" s="1" t="s">
        <v>2908</v>
      </c>
      <c r="C41">
        <v>1891400014</v>
      </c>
      <c r="E41">
        <v>2520</v>
      </c>
      <c r="F41">
        <v>6850</v>
      </c>
      <c r="G41" s="24">
        <v>0.39</v>
      </c>
      <c r="H41">
        <v>20500</v>
      </c>
      <c r="I41">
        <v>3600</v>
      </c>
    </row>
    <row r="42" spans="1:9">
      <c r="A42" t="s">
        <v>737</v>
      </c>
      <c r="B42" s="1" t="s">
        <v>2909</v>
      </c>
      <c r="C42">
        <v>1891400015</v>
      </c>
      <c r="E42">
        <v>2700</v>
      </c>
      <c r="F42">
        <v>7350</v>
      </c>
      <c r="G42" s="24">
        <v>0.4</v>
      </c>
      <c r="H42">
        <v>21500</v>
      </c>
      <c r="I42">
        <v>4000</v>
      </c>
    </row>
    <row r="43" spans="1:9">
      <c r="A43" t="s">
        <v>738</v>
      </c>
      <c r="B43" s="1" t="s">
        <v>2910</v>
      </c>
      <c r="C43">
        <v>1891400016</v>
      </c>
      <c r="E43">
        <v>2880</v>
      </c>
      <c r="F43">
        <v>7850</v>
      </c>
      <c r="G43" s="24">
        <v>0.41</v>
      </c>
      <c r="H43">
        <v>22500</v>
      </c>
      <c r="I43">
        <v>4400</v>
      </c>
    </row>
    <row r="44" spans="1:16">
      <c r="A44" t="s">
        <v>739</v>
      </c>
      <c r="B44" s="1" t="s">
        <v>2911</v>
      </c>
      <c r="C44">
        <v>1891400017</v>
      </c>
      <c r="E44">
        <v>3060</v>
      </c>
      <c r="F44">
        <v>8350</v>
      </c>
      <c r="G44" s="24">
        <v>0.42</v>
      </c>
      <c r="H44">
        <v>23500</v>
      </c>
      <c r="I44">
        <v>4800</v>
      </c>
      <c r="P44" s="1" t="s">
        <v>2912</v>
      </c>
    </row>
    <row r="45" spans="1:9">
      <c r="A45" t="s">
        <v>740</v>
      </c>
      <c r="B45" s="1" t="s">
        <v>2913</v>
      </c>
      <c r="C45">
        <v>1891400018</v>
      </c>
      <c r="E45">
        <v>3240</v>
      </c>
      <c r="F45">
        <v>8850</v>
      </c>
      <c r="G45" s="24">
        <v>0.43</v>
      </c>
      <c r="H45">
        <v>24500</v>
      </c>
      <c r="I45">
        <v>5200</v>
      </c>
    </row>
    <row r="46" spans="1:9">
      <c r="A46" t="s">
        <v>741</v>
      </c>
      <c r="B46" s="1" t="s">
        <v>2914</v>
      </c>
      <c r="C46">
        <v>1891400019</v>
      </c>
      <c r="E46">
        <v>3420</v>
      </c>
      <c r="F46">
        <v>9350</v>
      </c>
      <c r="G46" s="24">
        <v>0.44</v>
      </c>
      <c r="H46">
        <v>25500</v>
      </c>
      <c r="I46">
        <v>5600</v>
      </c>
    </row>
    <row r="47" spans="1:9">
      <c r="A47" t="s">
        <v>742</v>
      </c>
      <c r="B47" s="1" t="s">
        <v>2915</v>
      </c>
      <c r="C47">
        <v>1891400020</v>
      </c>
      <c r="E47">
        <v>3730</v>
      </c>
      <c r="F47">
        <v>10150</v>
      </c>
      <c r="G47" s="24">
        <v>0.45</v>
      </c>
      <c r="H47">
        <v>26500</v>
      </c>
      <c r="I47">
        <v>6500</v>
      </c>
    </row>
    <row r="48" spans="1:9">
      <c r="A48" t="s">
        <v>743</v>
      </c>
      <c r="B48" s="1" t="s">
        <v>2916</v>
      </c>
      <c r="C48">
        <v>1891400021</v>
      </c>
      <c r="E48">
        <v>4040</v>
      </c>
      <c r="F48">
        <v>10950</v>
      </c>
      <c r="G48" s="24">
        <v>0.46</v>
      </c>
      <c r="H48">
        <v>27500</v>
      </c>
      <c r="I48">
        <v>7400</v>
      </c>
    </row>
    <row r="49" spans="1:9">
      <c r="A49" t="s">
        <v>744</v>
      </c>
      <c r="B49" s="1" t="s">
        <v>2917</v>
      </c>
      <c r="C49">
        <v>1891400022</v>
      </c>
      <c r="E49">
        <v>4350</v>
      </c>
      <c r="F49">
        <v>11750</v>
      </c>
      <c r="G49" s="24">
        <v>0.47</v>
      </c>
      <c r="H49">
        <v>28500</v>
      </c>
      <c r="I49">
        <v>8300</v>
      </c>
    </row>
    <row r="50" spans="1:9">
      <c r="A50" t="s">
        <v>745</v>
      </c>
      <c r="B50" s="1" t="s">
        <v>2918</v>
      </c>
      <c r="C50">
        <v>1891400023</v>
      </c>
      <c r="E50">
        <v>4660</v>
      </c>
      <c r="F50">
        <v>12550</v>
      </c>
      <c r="G50" s="24">
        <v>0.48</v>
      </c>
      <c r="H50">
        <v>29500</v>
      </c>
      <c r="I50">
        <v>9200</v>
      </c>
    </row>
    <row r="51" spans="1:9">
      <c r="A51" t="s">
        <v>746</v>
      </c>
      <c r="B51" s="1" t="s">
        <v>2919</v>
      </c>
      <c r="C51">
        <v>1891000000</v>
      </c>
      <c r="E51">
        <v>4970</v>
      </c>
      <c r="F51">
        <v>13350</v>
      </c>
      <c r="G51" s="24">
        <v>0.49</v>
      </c>
      <c r="H51">
        <v>30500</v>
      </c>
      <c r="I51">
        <v>10100</v>
      </c>
    </row>
    <row r="52" spans="1:9">
      <c r="A52" t="s">
        <v>747</v>
      </c>
      <c r="B52" s="1" t="s">
        <v>2920</v>
      </c>
      <c r="C52">
        <v>1891000016</v>
      </c>
      <c r="E52">
        <v>5280</v>
      </c>
      <c r="F52">
        <v>14150</v>
      </c>
      <c r="G52" s="24">
        <v>0.5</v>
      </c>
      <c r="H52">
        <v>31500</v>
      </c>
      <c r="I52">
        <v>11000</v>
      </c>
    </row>
    <row r="53" spans="1:9">
      <c r="A53" t="s">
        <v>748</v>
      </c>
      <c r="B53" s="1" t="s">
        <v>2921</v>
      </c>
      <c r="C53">
        <v>1891000019</v>
      </c>
      <c r="E53">
        <v>5590</v>
      </c>
      <c r="F53">
        <v>14950</v>
      </c>
      <c r="G53" s="24">
        <v>0.51</v>
      </c>
      <c r="H53">
        <v>32500</v>
      </c>
      <c r="I53">
        <v>11900</v>
      </c>
    </row>
    <row r="54" spans="1:9">
      <c r="A54" t="s">
        <v>749</v>
      </c>
      <c r="B54" s="1" t="s">
        <v>2922</v>
      </c>
      <c r="C54">
        <v>1891000003</v>
      </c>
      <c r="E54">
        <v>5900</v>
      </c>
      <c r="F54">
        <v>15750</v>
      </c>
      <c r="G54" s="24">
        <v>0.52</v>
      </c>
      <c r="H54">
        <v>33500</v>
      </c>
      <c r="I54">
        <v>12800</v>
      </c>
    </row>
    <row r="55" spans="1:9">
      <c r="A55" t="s">
        <v>750</v>
      </c>
      <c r="B55" s="1" t="s">
        <v>2923</v>
      </c>
      <c r="C55">
        <v>1891000007</v>
      </c>
      <c r="E55">
        <v>6210</v>
      </c>
      <c r="F55">
        <v>16550</v>
      </c>
      <c r="G55" s="24">
        <v>0.53</v>
      </c>
      <c r="H55">
        <v>34500</v>
      </c>
      <c r="I55">
        <v>13700</v>
      </c>
    </row>
    <row r="56" spans="1:9">
      <c r="A56" t="s">
        <v>751</v>
      </c>
      <c r="B56" s="1" t="s">
        <v>2924</v>
      </c>
      <c r="C56">
        <v>1891000008</v>
      </c>
      <c r="E56">
        <v>6520</v>
      </c>
      <c r="F56">
        <v>17350</v>
      </c>
      <c r="G56" s="24">
        <v>0.54</v>
      </c>
      <c r="H56">
        <v>35500</v>
      </c>
      <c r="I56">
        <v>14600</v>
      </c>
    </row>
    <row r="58" spans="5:9">
      <c r="E58" s="1" t="s">
        <v>470</v>
      </c>
      <c r="G58" s="1" t="s">
        <v>2871</v>
      </c>
      <c r="I58" s="1" t="s">
        <v>2925</v>
      </c>
    </row>
    <row r="59" spans="1:12">
      <c r="A59" s="1" t="s">
        <v>88</v>
      </c>
      <c r="B59" s="1"/>
      <c r="C59" s="1" t="s">
        <v>2737</v>
      </c>
      <c r="E59" s="1" t="s">
        <v>2926</v>
      </c>
      <c r="F59" s="1" t="s">
        <v>2927</v>
      </c>
      <c r="G59" s="1" t="s">
        <v>2925</v>
      </c>
      <c r="I59" s="1" t="s">
        <v>2928</v>
      </c>
      <c r="L59" s="1" t="s">
        <v>2867</v>
      </c>
    </row>
    <row r="60" spans="1:12">
      <c r="A60" t="s">
        <v>702</v>
      </c>
      <c r="B60" s="95" t="s">
        <v>2929</v>
      </c>
      <c r="C60">
        <v>1891000001</v>
      </c>
      <c r="E60" s="24">
        <v>0.01</v>
      </c>
      <c r="F60">
        <v>500</v>
      </c>
      <c r="G60">
        <v>5</v>
      </c>
      <c r="I60" s="1" t="s">
        <v>2930</v>
      </c>
      <c r="L60" t="s">
        <v>2869</v>
      </c>
    </row>
    <row r="61" spans="1:7">
      <c r="A61" t="s">
        <v>703</v>
      </c>
      <c r="B61" s="95" t="s">
        <v>2931</v>
      </c>
      <c r="C61">
        <v>1891000002</v>
      </c>
      <c r="E61" s="24">
        <v>0.02</v>
      </c>
      <c r="F61">
        <v>1000</v>
      </c>
      <c r="G61">
        <v>10</v>
      </c>
    </row>
    <row r="62" spans="1:7">
      <c r="A62" t="s">
        <v>704</v>
      </c>
      <c r="B62" s="95" t="s">
        <v>2932</v>
      </c>
      <c r="C62">
        <v>1891000004</v>
      </c>
      <c r="E62" s="24">
        <v>0.03</v>
      </c>
      <c r="F62">
        <v>1500</v>
      </c>
      <c r="G62">
        <v>20</v>
      </c>
    </row>
    <row r="63" spans="1:7">
      <c r="A63" t="s">
        <v>705</v>
      </c>
      <c r="B63" s="95" t="s">
        <v>2933</v>
      </c>
      <c r="C63">
        <v>1891000005</v>
      </c>
      <c r="E63" s="24">
        <v>0.04</v>
      </c>
      <c r="F63">
        <v>2000</v>
      </c>
      <c r="G63">
        <v>30</v>
      </c>
    </row>
    <row r="64" spans="1:7">
      <c r="A64" t="s">
        <v>706</v>
      </c>
      <c r="B64" s="95" t="s">
        <v>2934</v>
      </c>
      <c r="C64">
        <v>1891000006</v>
      </c>
      <c r="E64" s="24">
        <v>0.05</v>
      </c>
      <c r="F64">
        <v>2500</v>
      </c>
      <c r="G64">
        <v>40</v>
      </c>
    </row>
    <row r="65" spans="1:7">
      <c r="A65" t="s">
        <v>707</v>
      </c>
      <c r="B65" s="95" t="s">
        <v>2935</v>
      </c>
      <c r="C65">
        <v>1891000009</v>
      </c>
      <c r="E65" s="24">
        <v>0.06</v>
      </c>
      <c r="F65">
        <v>3000</v>
      </c>
      <c r="G65">
        <v>50</v>
      </c>
    </row>
    <row r="66" spans="1:7">
      <c r="A66" t="s">
        <v>708</v>
      </c>
      <c r="B66" s="95" t="s">
        <v>2936</v>
      </c>
      <c r="C66">
        <v>1891000010</v>
      </c>
      <c r="E66" s="24">
        <v>0.07</v>
      </c>
      <c r="F66">
        <v>3500</v>
      </c>
      <c r="G66">
        <v>60</v>
      </c>
    </row>
    <row r="67" spans="1:7">
      <c r="A67" t="s">
        <v>709</v>
      </c>
      <c r="B67" s="95" t="s">
        <v>2937</v>
      </c>
      <c r="C67">
        <v>1891000011</v>
      </c>
      <c r="E67" s="24">
        <v>0.08</v>
      </c>
      <c r="F67">
        <v>4000</v>
      </c>
      <c r="G67">
        <v>70</v>
      </c>
    </row>
    <row r="68" spans="1:7">
      <c r="A68" t="s">
        <v>710</v>
      </c>
      <c r="B68" s="95" t="s">
        <v>2938</v>
      </c>
      <c r="C68">
        <v>1891000012</v>
      </c>
      <c r="E68" s="24">
        <v>0.09</v>
      </c>
      <c r="F68">
        <v>4500</v>
      </c>
      <c r="G68">
        <v>80</v>
      </c>
    </row>
    <row r="69" spans="1:7">
      <c r="A69" t="s">
        <v>711</v>
      </c>
      <c r="B69" s="95" t="s">
        <v>2939</v>
      </c>
      <c r="C69">
        <v>1891000013</v>
      </c>
      <c r="E69" s="24">
        <v>0.1</v>
      </c>
      <c r="F69">
        <v>5000</v>
      </c>
      <c r="G69">
        <v>100</v>
      </c>
    </row>
    <row r="70" spans="1:7">
      <c r="A70" t="s">
        <v>712</v>
      </c>
      <c r="B70" s="95" t="s">
        <v>2940</v>
      </c>
      <c r="C70">
        <v>1891000014</v>
      </c>
      <c r="E70" s="24">
        <v>0.11</v>
      </c>
      <c r="F70">
        <v>7000</v>
      </c>
      <c r="G70">
        <v>150</v>
      </c>
    </row>
    <row r="71" spans="1:7">
      <c r="A71" t="s">
        <v>713</v>
      </c>
      <c r="B71" s="95" t="s">
        <v>2941</v>
      </c>
      <c r="C71">
        <v>1891000015</v>
      </c>
      <c r="E71" s="24">
        <v>0.12</v>
      </c>
      <c r="F71">
        <v>9000</v>
      </c>
      <c r="G71">
        <v>200</v>
      </c>
    </row>
    <row r="72" spans="1:7">
      <c r="A72" t="s">
        <v>714</v>
      </c>
      <c r="B72" s="95" t="s">
        <v>2942</v>
      </c>
      <c r="C72">
        <v>1891000017</v>
      </c>
      <c r="E72" s="24">
        <v>0.13</v>
      </c>
      <c r="F72">
        <v>11000</v>
      </c>
      <c r="G72">
        <v>250</v>
      </c>
    </row>
    <row r="73" spans="1:7">
      <c r="A73" t="s">
        <v>715</v>
      </c>
      <c r="B73" s="95" t="s">
        <v>2943</v>
      </c>
      <c r="C73">
        <v>1891000018</v>
      </c>
      <c r="E73" s="24">
        <v>0.14</v>
      </c>
      <c r="F73">
        <v>13000</v>
      </c>
      <c r="G73">
        <v>300</v>
      </c>
    </row>
    <row r="74" spans="1:7">
      <c r="A74" t="s">
        <v>716</v>
      </c>
      <c r="B74" s="95" t="s">
        <v>2944</v>
      </c>
      <c r="C74">
        <v>1891000020</v>
      </c>
      <c r="E74" s="24">
        <v>0.15</v>
      </c>
      <c r="F74">
        <v>15000</v>
      </c>
      <c r="G74">
        <v>350</v>
      </c>
    </row>
    <row r="75" spans="1:7">
      <c r="A75" t="s">
        <v>717</v>
      </c>
      <c r="B75" s="95" t="s">
        <v>2945</v>
      </c>
      <c r="C75">
        <v>1891000021</v>
      </c>
      <c r="E75" s="24">
        <v>0.16</v>
      </c>
      <c r="F75">
        <v>17000</v>
      </c>
      <c r="G75">
        <v>400</v>
      </c>
    </row>
    <row r="76" spans="1:7">
      <c r="A76" t="s">
        <v>718</v>
      </c>
      <c r="B76" s="95" t="s">
        <v>2946</v>
      </c>
      <c r="C76">
        <v>1891000022</v>
      </c>
      <c r="E76" s="24">
        <v>0.17</v>
      </c>
      <c r="F76">
        <v>19000</v>
      </c>
      <c r="G76">
        <v>450</v>
      </c>
    </row>
    <row r="77" spans="1:7">
      <c r="A77" t="s">
        <v>719</v>
      </c>
      <c r="B77" s="95" t="s">
        <v>2947</v>
      </c>
      <c r="C77">
        <v>1891000023</v>
      </c>
      <c r="E77" s="24">
        <v>0.18</v>
      </c>
      <c r="F77">
        <v>21000</v>
      </c>
      <c r="G77">
        <v>500</v>
      </c>
    </row>
    <row r="78" spans="1:7">
      <c r="A78" t="s">
        <v>720</v>
      </c>
      <c r="B78" s="95" t="s">
        <v>2948</v>
      </c>
      <c r="C78">
        <v>1891000024</v>
      </c>
      <c r="E78" s="24">
        <v>0.19</v>
      </c>
      <c r="F78">
        <v>23000</v>
      </c>
      <c r="G78">
        <v>550</v>
      </c>
    </row>
    <row r="79" spans="1:7">
      <c r="A79" t="s">
        <v>721</v>
      </c>
      <c r="B79" s="95" t="s">
        <v>2949</v>
      </c>
      <c r="C79">
        <v>1891000025</v>
      </c>
      <c r="E79" s="24">
        <v>0.2</v>
      </c>
      <c r="F79">
        <v>25000</v>
      </c>
      <c r="G79">
        <v>600</v>
      </c>
    </row>
    <row r="80" spans="1:7">
      <c r="A80" t="s">
        <v>722</v>
      </c>
      <c r="B80" s="95" t="s">
        <v>2950</v>
      </c>
      <c r="C80">
        <v>1891000026</v>
      </c>
      <c r="E80" s="24">
        <v>0.21</v>
      </c>
      <c r="F80">
        <v>30000</v>
      </c>
      <c r="G80">
        <v>700</v>
      </c>
    </row>
    <row r="81" spans="1:7">
      <c r="A81" t="s">
        <v>723</v>
      </c>
      <c r="B81" s="95" t="s">
        <v>2951</v>
      </c>
      <c r="C81">
        <v>1891000027</v>
      </c>
      <c r="E81" s="24">
        <v>0.22</v>
      </c>
      <c r="F81">
        <v>35000</v>
      </c>
      <c r="G81">
        <v>800</v>
      </c>
    </row>
    <row r="82" spans="1:7">
      <c r="A82" t="s">
        <v>724</v>
      </c>
      <c r="B82" s="95" t="s">
        <v>2952</v>
      </c>
      <c r="C82">
        <v>1891000028</v>
      </c>
      <c r="E82" s="24">
        <v>0.23</v>
      </c>
      <c r="F82">
        <v>40000</v>
      </c>
      <c r="G82">
        <v>900</v>
      </c>
    </row>
    <row r="83" spans="1:7">
      <c r="A83" t="s">
        <v>725</v>
      </c>
      <c r="B83" s="95" t="s">
        <v>2953</v>
      </c>
      <c r="C83">
        <v>1891000029</v>
      </c>
      <c r="E83" s="24">
        <v>0.24</v>
      </c>
      <c r="F83">
        <v>45000</v>
      </c>
      <c r="G83">
        <v>1000</v>
      </c>
    </row>
    <row r="84" spans="1:7">
      <c r="A84" t="s">
        <v>726</v>
      </c>
      <c r="B84" s="95" t="s">
        <v>2954</v>
      </c>
      <c r="C84">
        <v>1891000030</v>
      </c>
      <c r="E84" s="24">
        <v>0.25</v>
      </c>
      <c r="F84">
        <v>50000</v>
      </c>
      <c r="G84">
        <v>1100</v>
      </c>
    </row>
    <row r="85" spans="1:7">
      <c r="A85" t="s">
        <v>727</v>
      </c>
      <c r="B85" s="95" t="s">
        <v>2955</v>
      </c>
      <c r="C85">
        <v>1891000031</v>
      </c>
      <c r="E85" s="24">
        <v>0.26</v>
      </c>
      <c r="F85">
        <v>55000</v>
      </c>
      <c r="G85">
        <v>1200</v>
      </c>
    </row>
    <row r="86" spans="1:7">
      <c r="A86" t="s">
        <v>728</v>
      </c>
      <c r="B86" s="95" t="s">
        <v>2956</v>
      </c>
      <c r="C86">
        <v>1891100000</v>
      </c>
      <c r="E86" s="24">
        <v>0.27</v>
      </c>
      <c r="F86">
        <v>60000</v>
      </c>
      <c r="G86">
        <v>1300</v>
      </c>
    </row>
    <row r="87" spans="1:7">
      <c r="A87" t="s">
        <v>729</v>
      </c>
      <c r="B87" s="95" t="s">
        <v>2957</v>
      </c>
      <c r="C87">
        <v>1891100001</v>
      </c>
      <c r="E87" s="24">
        <v>0.28</v>
      </c>
      <c r="F87">
        <v>65000</v>
      </c>
      <c r="G87">
        <v>1400</v>
      </c>
    </row>
    <row r="88" spans="1:7">
      <c r="A88" t="s">
        <v>730</v>
      </c>
      <c r="B88" s="95" t="s">
        <v>2958</v>
      </c>
      <c r="C88">
        <v>1891100002</v>
      </c>
      <c r="E88" s="24">
        <v>0.29</v>
      </c>
      <c r="F88">
        <v>70000</v>
      </c>
      <c r="G88">
        <v>1500</v>
      </c>
    </row>
    <row r="89" spans="1:7">
      <c r="A89" t="s">
        <v>731</v>
      </c>
      <c r="B89" s="95" t="s">
        <v>2959</v>
      </c>
      <c r="C89">
        <v>1891100003</v>
      </c>
      <c r="E89" s="24">
        <v>0.3</v>
      </c>
      <c r="F89">
        <v>75000</v>
      </c>
      <c r="G89">
        <v>1600</v>
      </c>
    </row>
    <row r="90" spans="1:7">
      <c r="A90" t="s">
        <v>732</v>
      </c>
      <c r="B90" s="95" t="s">
        <v>2960</v>
      </c>
      <c r="C90">
        <v>1891100004</v>
      </c>
      <c r="E90" s="24">
        <v>0.31</v>
      </c>
      <c r="F90">
        <v>85000</v>
      </c>
      <c r="G90">
        <v>2000</v>
      </c>
    </row>
    <row r="91" spans="1:7">
      <c r="A91" t="s">
        <v>733</v>
      </c>
      <c r="B91" s="95" t="s">
        <v>2961</v>
      </c>
      <c r="C91">
        <v>1891100005</v>
      </c>
      <c r="E91" s="24">
        <v>0.32</v>
      </c>
      <c r="F91">
        <v>95000</v>
      </c>
      <c r="G91">
        <v>2400</v>
      </c>
    </row>
    <row r="92" spans="1:7">
      <c r="A92" t="s">
        <v>734</v>
      </c>
      <c r="B92" s="95" t="s">
        <v>2962</v>
      </c>
      <c r="C92">
        <v>1891100006</v>
      </c>
      <c r="E92" s="24">
        <v>0.33</v>
      </c>
      <c r="F92">
        <v>105000</v>
      </c>
      <c r="G92">
        <v>2800</v>
      </c>
    </row>
    <row r="93" spans="1:7">
      <c r="A93" t="s">
        <v>735</v>
      </c>
      <c r="B93" s="95" t="s">
        <v>2963</v>
      </c>
      <c r="C93">
        <v>1891100007</v>
      </c>
      <c r="E93" s="24">
        <v>0.34</v>
      </c>
      <c r="F93">
        <v>115000</v>
      </c>
      <c r="G93">
        <v>3200</v>
      </c>
    </row>
    <row r="94" spans="1:7">
      <c r="A94" t="s">
        <v>736</v>
      </c>
      <c r="B94" s="95" t="s">
        <v>2964</v>
      </c>
      <c r="C94">
        <v>1891100008</v>
      </c>
      <c r="E94" s="24">
        <v>0.35</v>
      </c>
      <c r="F94">
        <v>125000</v>
      </c>
      <c r="G94">
        <v>3600</v>
      </c>
    </row>
    <row r="95" spans="1:7">
      <c r="A95" t="s">
        <v>737</v>
      </c>
      <c r="B95" s="95" t="s">
        <v>2965</v>
      </c>
      <c r="C95">
        <v>1891100009</v>
      </c>
      <c r="E95" s="24">
        <v>0.36</v>
      </c>
      <c r="F95">
        <v>135000</v>
      </c>
      <c r="G95">
        <v>4000</v>
      </c>
    </row>
    <row r="96" spans="1:7">
      <c r="A96" t="s">
        <v>738</v>
      </c>
      <c r="B96" s="95" t="s">
        <v>2966</v>
      </c>
      <c r="C96">
        <v>1891100010</v>
      </c>
      <c r="E96" s="24">
        <v>0.37</v>
      </c>
      <c r="F96">
        <v>145000</v>
      </c>
      <c r="G96">
        <v>4400</v>
      </c>
    </row>
    <row r="97" spans="1:7">
      <c r="A97" t="s">
        <v>739</v>
      </c>
      <c r="B97" s="95" t="s">
        <v>2967</v>
      </c>
      <c r="C97">
        <v>1891100011</v>
      </c>
      <c r="E97" s="24">
        <v>0.38</v>
      </c>
      <c r="F97">
        <v>155000</v>
      </c>
      <c r="G97">
        <v>4800</v>
      </c>
    </row>
    <row r="98" spans="1:7">
      <c r="A98" t="s">
        <v>740</v>
      </c>
      <c r="B98" s="95" t="s">
        <v>2968</v>
      </c>
      <c r="C98">
        <v>1891100012</v>
      </c>
      <c r="E98" s="24">
        <v>0.39</v>
      </c>
      <c r="F98">
        <v>165000</v>
      </c>
      <c r="G98">
        <v>5200</v>
      </c>
    </row>
    <row r="99" spans="1:7">
      <c r="A99" t="s">
        <v>741</v>
      </c>
      <c r="B99" s="95" t="s">
        <v>2969</v>
      </c>
      <c r="C99">
        <v>1891100013</v>
      </c>
      <c r="E99" s="24">
        <v>0.4</v>
      </c>
      <c r="F99">
        <v>175000</v>
      </c>
      <c r="G99">
        <v>5600</v>
      </c>
    </row>
    <row r="100" spans="1:7">
      <c r="A100" t="s">
        <v>742</v>
      </c>
      <c r="B100" s="95" t="s">
        <v>2970</v>
      </c>
      <c r="C100">
        <v>1891100014</v>
      </c>
      <c r="E100" s="24">
        <v>0.41</v>
      </c>
      <c r="F100">
        <v>195000</v>
      </c>
      <c r="G100">
        <v>6500</v>
      </c>
    </row>
    <row r="101" spans="1:7">
      <c r="A101" t="s">
        <v>743</v>
      </c>
      <c r="B101" s="95" t="s">
        <v>2971</v>
      </c>
      <c r="C101">
        <v>1891100015</v>
      </c>
      <c r="E101" s="24">
        <v>0.42</v>
      </c>
      <c r="F101">
        <v>215000</v>
      </c>
      <c r="G101">
        <v>7400</v>
      </c>
    </row>
    <row r="102" spans="1:7">
      <c r="A102" t="s">
        <v>744</v>
      </c>
      <c r="B102" s="95" t="s">
        <v>2972</v>
      </c>
      <c r="C102">
        <v>1891100016</v>
      </c>
      <c r="E102" s="24">
        <v>0.43</v>
      </c>
      <c r="F102">
        <v>235000</v>
      </c>
      <c r="G102">
        <v>8300</v>
      </c>
    </row>
    <row r="103" spans="1:7">
      <c r="A103" t="s">
        <v>745</v>
      </c>
      <c r="B103" s="95" t="s">
        <v>2973</v>
      </c>
      <c r="C103">
        <v>1891901406</v>
      </c>
      <c r="E103" s="24">
        <v>0.44</v>
      </c>
      <c r="F103">
        <v>255000</v>
      </c>
      <c r="G103">
        <v>9200</v>
      </c>
    </row>
    <row r="104" spans="1:7">
      <c r="A104" t="s">
        <v>746</v>
      </c>
      <c r="B104" s="95" t="s">
        <v>2974</v>
      </c>
      <c r="C104">
        <v>1891900306</v>
      </c>
      <c r="E104" s="24">
        <v>0.45</v>
      </c>
      <c r="F104">
        <v>275000</v>
      </c>
      <c r="G104">
        <v>10100</v>
      </c>
    </row>
    <row r="105" spans="1:7">
      <c r="A105" t="s">
        <v>747</v>
      </c>
      <c r="B105" s="95" t="s">
        <v>2975</v>
      </c>
      <c r="C105">
        <v>1891900206</v>
      </c>
      <c r="E105" s="24">
        <v>0.46</v>
      </c>
      <c r="F105">
        <v>295000</v>
      </c>
      <c r="G105">
        <v>11000</v>
      </c>
    </row>
    <row r="106" spans="1:7">
      <c r="A106" t="s">
        <v>748</v>
      </c>
      <c r="B106" s="95" t="s">
        <v>2976</v>
      </c>
      <c r="C106">
        <v>1891901006</v>
      </c>
      <c r="E106" s="24">
        <v>0.47</v>
      </c>
      <c r="F106">
        <v>315000</v>
      </c>
      <c r="G106">
        <v>11900</v>
      </c>
    </row>
    <row r="107" spans="1:7">
      <c r="A107" t="s">
        <v>749</v>
      </c>
      <c r="B107" s="95" t="s">
        <v>2977</v>
      </c>
      <c r="C107">
        <v>1891901306</v>
      </c>
      <c r="E107" s="24">
        <v>0.48</v>
      </c>
      <c r="F107">
        <v>335000</v>
      </c>
      <c r="G107">
        <v>12800</v>
      </c>
    </row>
    <row r="108" spans="1:7">
      <c r="A108" t="s">
        <v>750</v>
      </c>
      <c r="B108" s="95" t="s">
        <v>2978</v>
      </c>
      <c r="C108">
        <v>1891410015</v>
      </c>
      <c r="E108" s="24">
        <v>0.49</v>
      </c>
      <c r="F108">
        <v>355000</v>
      </c>
      <c r="G108">
        <v>13700</v>
      </c>
    </row>
    <row r="109" spans="1:7">
      <c r="A109" t="s">
        <v>751</v>
      </c>
      <c r="B109" s="95" t="s">
        <v>2979</v>
      </c>
      <c r="C109">
        <v>1891410016</v>
      </c>
      <c r="E109" s="24">
        <v>0.5</v>
      </c>
      <c r="F109">
        <v>375000</v>
      </c>
      <c r="G109">
        <v>14600</v>
      </c>
    </row>
    <row r="110" spans="11:11">
      <c r="K110" t="s">
        <v>2980</v>
      </c>
    </row>
    <row r="111" spans="1:8">
      <c r="A111" s="1" t="s">
        <v>2981</v>
      </c>
      <c r="B111" s="1"/>
      <c r="C111" s="1" t="s">
        <v>2737</v>
      </c>
      <c r="D111" s="1" t="s">
        <v>2982</v>
      </c>
      <c r="F111" s="1" t="s">
        <v>160</v>
      </c>
      <c r="G111" s="1" t="s">
        <v>165</v>
      </c>
      <c r="H111" s="1" t="s">
        <v>170</v>
      </c>
    </row>
    <row r="112" spans="1:8">
      <c r="A112" s="1" t="s">
        <v>2983</v>
      </c>
      <c r="B112" s="95" t="s">
        <v>2984</v>
      </c>
      <c r="C112">
        <v>1992000075</v>
      </c>
      <c r="D112">
        <v>10000</v>
      </c>
      <c r="F112" t="s">
        <v>2985</v>
      </c>
      <c r="G112" t="s">
        <v>2985</v>
      </c>
      <c r="H112" t="s">
        <v>2985</v>
      </c>
    </row>
    <row r="113" spans="1:8">
      <c r="A113" s="1" t="s">
        <v>2986</v>
      </c>
      <c r="B113" s="95" t="s">
        <v>2987</v>
      </c>
      <c r="C113">
        <v>1992000076</v>
      </c>
      <c r="D113">
        <v>20000</v>
      </c>
      <c r="F113" t="s">
        <v>2988</v>
      </c>
      <c r="G113" t="s">
        <v>2988</v>
      </c>
      <c r="H113" t="s">
        <v>2988</v>
      </c>
    </row>
    <row r="114" spans="1:8">
      <c r="A114" s="1" t="s">
        <v>2989</v>
      </c>
      <c r="B114" s="95" t="s">
        <v>2990</v>
      </c>
      <c r="C114">
        <v>1992000077</v>
      </c>
      <c r="D114">
        <v>40000</v>
      </c>
      <c r="F114" t="s">
        <v>2991</v>
      </c>
      <c r="G114" t="s">
        <v>2991</v>
      </c>
      <c r="H114" t="s">
        <v>2991</v>
      </c>
    </row>
    <row r="115" spans="1:8">
      <c r="A115" s="1" t="s">
        <v>2992</v>
      </c>
      <c r="B115" s="95" t="s">
        <v>2993</v>
      </c>
      <c r="C115">
        <v>1992000092</v>
      </c>
      <c r="D115">
        <v>80000</v>
      </c>
      <c r="F115" t="s">
        <v>2994</v>
      </c>
      <c r="G115" t="s">
        <v>2994</v>
      </c>
      <c r="H115" t="s">
        <v>2994</v>
      </c>
    </row>
    <row r="116" spans="1:8">
      <c r="A116" s="1" t="s">
        <v>2995</v>
      </c>
      <c r="B116" s="95" t="s">
        <v>2996</v>
      </c>
      <c r="C116">
        <v>1992000093</v>
      </c>
      <c r="D116">
        <v>100000</v>
      </c>
      <c r="F116" t="s">
        <v>2997</v>
      </c>
      <c r="G116" t="s">
        <v>2997</v>
      </c>
      <c r="H116" t="s">
        <v>2997</v>
      </c>
    </row>
    <row r="117" spans="1:8">
      <c r="A117" s="1" t="s">
        <v>2998</v>
      </c>
      <c r="B117" s="95" t="s">
        <v>2999</v>
      </c>
      <c r="C117">
        <v>1992000094</v>
      </c>
      <c r="D117">
        <v>140000</v>
      </c>
      <c r="F117" t="s">
        <v>3000</v>
      </c>
      <c r="G117" t="s">
        <v>3000</v>
      </c>
      <c r="H117" t="s">
        <v>3000</v>
      </c>
    </row>
    <row r="118" spans="1:8">
      <c r="A118" s="1" t="s">
        <v>3001</v>
      </c>
      <c r="B118" s="95" t="s">
        <v>3002</v>
      </c>
      <c r="C118">
        <v>1992000107</v>
      </c>
      <c r="D118">
        <v>160000</v>
      </c>
      <c r="F118" t="s">
        <v>3003</v>
      </c>
      <c r="G118" t="s">
        <v>3003</v>
      </c>
      <c r="H118" t="s">
        <v>3003</v>
      </c>
    </row>
    <row r="119" spans="1:8">
      <c r="A119" s="1" t="s">
        <v>3004</v>
      </c>
      <c r="B119" s="95" t="s">
        <v>3005</v>
      </c>
      <c r="C119">
        <v>1992000108</v>
      </c>
      <c r="D119">
        <v>180000</v>
      </c>
      <c r="F119" t="s">
        <v>3006</v>
      </c>
      <c r="G119" t="s">
        <v>3006</v>
      </c>
      <c r="H119" t="s">
        <v>3006</v>
      </c>
    </row>
    <row r="120" spans="1:8">
      <c r="A120" s="1" t="s">
        <v>3007</v>
      </c>
      <c r="B120" s="95" t="s">
        <v>3008</v>
      </c>
      <c r="C120">
        <v>1992000109</v>
      </c>
      <c r="D120">
        <v>200000</v>
      </c>
      <c r="F120" t="s">
        <v>3009</v>
      </c>
      <c r="G120" t="s">
        <v>3009</v>
      </c>
      <c r="H120" t="s">
        <v>3009</v>
      </c>
    </row>
    <row r="121" spans="1:8">
      <c r="A121" s="1" t="s">
        <v>3010</v>
      </c>
      <c r="B121" s="95" t="s">
        <v>3011</v>
      </c>
      <c r="C121">
        <v>1992000089</v>
      </c>
      <c r="D121">
        <v>250000</v>
      </c>
      <c r="F121" t="s">
        <v>3012</v>
      </c>
      <c r="G121" t="s">
        <v>3012</v>
      </c>
      <c r="H121" t="s">
        <v>3012</v>
      </c>
    </row>
    <row r="122" spans="1:8">
      <c r="A122" s="1" t="s">
        <v>3013</v>
      </c>
      <c r="B122" s="95" t="s">
        <v>3014</v>
      </c>
      <c r="C122">
        <v>1992000090</v>
      </c>
      <c r="D122">
        <v>300000</v>
      </c>
      <c r="F122" t="s">
        <v>3015</v>
      </c>
      <c r="G122" t="s">
        <v>3015</v>
      </c>
      <c r="H122" t="s">
        <v>3015</v>
      </c>
    </row>
    <row r="123" spans="1:8">
      <c r="A123" s="1" t="s">
        <v>3016</v>
      </c>
      <c r="B123" s="95" t="s">
        <v>3017</v>
      </c>
      <c r="C123">
        <v>1992000091</v>
      </c>
      <c r="D123">
        <v>350000</v>
      </c>
      <c r="F123" t="s">
        <v>3018</v>
      </c>
      <c r="G123" t="s">
        <v>3018</v>
      </c>
      <c r="H123" t="s">
        <v>3018</v>
      </c>
    </row>
    <row r="124" spans="1:8">
      <c r="A124" s="1" t="s">
        <v>3019</v>
      </c>
      <c r="B124" s="95" t="s">
        <v>3020</v>
      </c>
      <c r="C124">
        <v>1992000098</v>
      </c>
      <c r="D124">
        <v>400000</v>
      </c>
      <c r="F124" t="s">
        <v>3021</v>
      </c>
      <c r="G124" t="s">
        <v>3021</v>
      </c>
      <c r="H124" t="s">
        <v>3021</v>
      </c>
    </row>
    <row r="125" spans="1:8">
      <c r="A125" s="1" t="s">
        <v>3022</v>
      </c>
      <c r="B125" s="95" t="s">
        <v>3023</v>
      </c>
      <c r="C125">
        <v>1992000099</v>
      </c>
      <c r="D125">
        <v>450000</v>
      </c>
      <c r="F125" t="s">
        <v>3024</v>
      </c>
      <c r="G125" t="s">
        <v>3024</v>
      </c>
      <c r="H125" t="s">
        <v>3024</v>
      </c>
    </row>
    <row r="126" spans="1:8">
      <c r="A126" s="1" t="s">
        <v>3025</v>
      </c>
      <c r="B126" s="95" t="s">
        <v>3026</v>
      </c>
      <c r="C126">
        <v>1992000100</v>
      </c>
      <c r="D126">
        <v>500000</v>
      </c>
      <c r="F126" t="s">
        <v>3027</v>
      </c>
      <c r="G126" t="s">
        <v>3027</v>
      </c>
      <c r="H126" t="s">
        <v>3027</v>
      </c>
    </row>
    <row r="127" spans="1:8">
      <c r="A127" s="1" t="s">
        <v>3028</v>
      </c>
      <c r="B127" s="95" t="s">
        <v>3029</v>
      </c>
      <c r="C127">
        <v>1992000095</v>
      </c>
      <c r="D127">
        <v>1000000</v>
      </c>
      <c r="F127" t="s">
        <v>3030</v>
      </c>
      <c r="G127" t="s">
        <v>3030</v>
      </c>
      <c r="H127" t="s">
        <v>3030</v>
      </c>
    </row>
    <row r="128" spans="1:8">
      <c r="A128" s="1" t="s">
        <v>3031</v>
      </c>
      <c r="B128" s="95" t="s">
        <v>3032</v>
      </c>
      <c r="C128">
        <v>1992000096</v>
      </c>
      <c r="D128">
        <v>2000000</v>
      </c>
      <c r="F128" t="s">
        <v>3033</v>
      </c>
      <c r="G128" t="s">
        <v>3033</v>
      </c>
      <c r="H128" t="s">
        <v>3033</v>
      </c>
    </row>
    <row r="129" spans="1:8">
      <c r="A129" s="1" t="s">
        <v>3034</v>
      </c>
      <c r="B129" s="95" t="s">
        <v>3035</v>
      </c>
      <c r="C129">
        <v>1992000097</v>
      </c>
      <c r="D129">
        <v>3000000</v>
      </c>
      <c r="F129" t="s">
        <v>3036</v>
      </c>
      <c r="G129" t="s">
        <v>3036</v>
      </c>
      <c r="H129" t="s">
        <v>3036</v>
      </c>
    </row>
    <row r="130" spans="1:8">
      <c r="A130" s="1" t="s">
        <v>3037</v>
      </c>
      <c r="B130" s="95" t="s">
        <v>3038</v>
      </c>
      <c r="C130">
        <v>1992000237</v>
      </c>
      <c r="D130">
        <v>4000000</v>
      </c>
      <c r="F130" t="s">
        <v>3039</v>
      </c>
      <c r="G130" t="s">
        <v>3039</v>
      </c>
      <c r="H130" t="s">
        <v>3039</v>
      </c>
    </row>
    <row r="131" spans="1:8">
      <c r="A131" s="1" t="s">
        <v>3040</v>
      </c>
      <c r="B131" s="95" t="s">
        <v>3041</v>
      </c>
      <c r="C131">
        <v>1992000318</v>
      </c>
      <c r="D131">
        <v>5000000</v>
      </c>
      <c r="F131" t="s">
        <v>3042</v>
      </c>
      <c r="G131" t="s">
        <v>3042</v>
      </c>
      <c r="H131" t="s">
        <v>3042</v>
      </c>
    </row>
    <row r="132" spans="1:8">
      <c r="A132" s="1" t="s">
        <v>3043</v>
      </c>
      <c r="B132" s="95" t="s">
        <v>3044</v>
      </c>
      <c r="C132">
        <v>1992000440</v>
      </c>
      <c r="D132">
        <v>6000000</v>
      </c>
      <c r="F132" t="s">
        <v>3045</v>
      </c>
      <c r="G132" t="s">
        <v>3045</v>
      </c>
      <c r="H132" t="s">
        <v>3045</v>
      </c>
    </row>
    <row r="133" spans="1:8">
      <c r="A133" s="1" t="s">
        <v>3046</v>
      </c>
      <c r="B133" s="95" t="s">
        <v>3047</v>
      </c>
      <c r="C133">
        <v>1992000336</v>
      </c>
      <c r="D133">
        <v>7000000</v>
      </c>
      <c r="F133" t="s">
        <v>3048</v>
      </c>
      <c r="G133" t="s">
        <v>3048</v>
      </c>
      <c r="H133" t="s">
        <v>3048</v>
      </c>
    </row>
    <row r="134" spans="1:8">
      <c r="A134" s="1" t="s">
        <v>3049</v>
      </c>
      <c r="B134" s="95" t="s">
        <v>3050</v>
      </c>
      <c r="C134">
        <v>1992000373</v>
      </c>
      <c r="D134">
        <v>8000000</v>
      </c>
      <c r="F134" t="s">
        <v>3051</v>
      </c>
      <c r="G134" t="s">
        <v>3051</v>
      </c>
      <c r="H134" t="s">
        <v>3051</v>
      </c>
    </row>
    <row r="135" spans="1:8">
      <c r="A135" s="1" t="s">
        <v>3052</v>
      </c>
      <c r="B135" s="95" t="s">
        <v>3053</v>
      </c>
      <c r="C135">
        <v>1890000024</v>
      </c>
      <c r="D135">
        <v>9000000</v>
      </c>
      <c r="F135" t="s">
        <v>3054</v>
      </c>
      <c r="G135" t="s">
        <v>3054</v>
      </c>
      <c r="H135" t="s">
        <v>3054</v>
      </c>
    </row>
    <row r="136" spans="1:16">
      <c r="A136" s="1" t="s">
        <v>3055</v>
      </c>
      <c r="B136" s="95" t="s">
        <v>3056</v>
      </c>
      <c r="C136">
        <v>1890000152</v>
      </c>
      <c r="D136">
        <v>10000000</v>
      </c>
      <c r="F136" t="s">
        <v>3057</v>
      </c>
      <c r="G136" t="s">
        <v>3057</v>
      </c>
      <c r="H136" t="s">
        <v>3057</v>
      </c>
      <c r="P136">
        <f>633180000/100000*500</f>
        <v>3165900</v>
      </c>
    </row>
    <row r="137" spans="1:8">
      <c r="A137" s="1" t="s">
        <v>3058</v>
      </c>
      <c r="B137" s="95" t="s">
        <v>3059</v>
      </c>
      <c r="C137">
        <v>1891901407</v>
      </c>
      <c r="D137">
        <v>11000000</v>
      </c>
      <c r="F137" t="s">
        <v>3060</v>
      </c>
      <c r="G137" t="s">
        <v>3060</v>
      </c>
      <c r="H137" t="s">
        <v>3060</v>
      </c>
    </row>
    <row r="138" spans="1:8">
      <c r="A138" s="1" t="s">
        <v>3061</v>
      </c>
      <c r="B138" s="95" t="s">
        <v>3062</v>
      </c>
      <c r="C138">
        <v>1891900006</v>
      </c>
      <c r="D138">
        <v>12000000</v>
      </c>
      <c r="F138" t="s">
        <v>3063</v>
      </c>
      <c r="G138" t="s">
        <v>3063</v>
      </c>
      <c r="H138" t="s">
        <v>3063</v>
      </c>
    </row>
    <row r="139" spans="1:8">
      <c r="A139" s="1" t="s">
        <v>3064</v>
      </c>
      <c r="B139" s="95" t="s">
        <v>3065</v>
      </c>
      <c r="C139">
        <v>1891900007</v>
      </c>
      <c r="D139">
        <v>13000000</v>
      </c>
      <c r="F139" t="s">
        <v>3066</v>
      </c>
      <c r="G139" t="s">
        <v>3066</v>
      </c>
      <c r="H139" t="s">
        <v>3066</v>
      </c>
    </row>
    <row r="140" spans="1:8">
      <c r="A140" s="1" t="s">
        <v>3067</v>
      </c>
      <c r="B140" s="95" t="s">
        <v>3068</v>
      </c>
      <c r="C140">
        <v>1891900106</v>
      </c>
      <c r="D140">
        <v>14000000</v>
      </c>
      <c r="F140" t="s">
        <v>3069</v>
      </c>
      <c r="G140" t="s">
        <v>3069</v>
      </c>
      <c r="H140" t="s">
        <v>3069</v>
      </c>
    </row>
    <row r="141" spans="1:8">
      <c r="A141" s="1" t="s">
        <v>3070</v>
      </c>
      <c r="B141" s="95" t="s">
        <v>3071</v>
      </c>
      <c r="C141">
        <v>1891900107</v>
      </c>
      <c r="D141">
        <v>15000000</v>
      </c>
      <c r="F141" t="s">
        <v>3072</v>
      </c>
      <c r="G141" t="s">
        <v>3072</v>
      </c>
      <c r="H141" t="s">
        <v>3072</v>
      </c>
    </row>
    <row r="142" spans="1:8">
      <c r="A142" s="1" t="s">
        <v>3073</v>
      </c>
      <c r="B142" s="95" t="s">
        <v>3074</v>
      </c>
      <c r="C142">
        <v>1891901106</v>
      </c>
      <c r="D142">
        <v>16000000</v>
      </c>
      <c r="F142" t="s">
        <v>3075</v>
      </c>
      <c r="G142" t="s">
        <v>3075</v>
      </c>
      <c r="H142" t="s">
        <v>3075</v>
      </c>
    </row>
    <row r="143" spans="1:8">
      <c r="A143" s="1" t="s">
        <v>3076</v>
      </c>
      <c r="B143" s="95" t="s">
        <v>3077</v>
      </c>
      <c r="C143">
        <v>1891901107</v>
      </c>
      <c r="D143">
        <v>17000000</v>
      </c>
      <c r="F143" t="s">
        <v>3078</v>
      </c>
      <c r="G143" t="s">
        <v>3078</v>
      </c>
      <c r="H143" t="s">
        <v>3078</v>
      </c>
    </row>
    <row r="144" spans="1:8">
      <c r="A144" s="1" t="s">
        <v>3079</v>
      </c>
      <c r="B144" s="95" t="s">
        <v>3080</v>
      </c>
      <c r="C144">
        <v>1891901206</v>
      </c>
      <c r="D144">
        <v>18000000</v>
      </c>
      <c r="F144" t="s">
        <v>3081</v>
      </c>
      <c r="G144" t="s">
        <v>3081</v>
      </c>
      <c r="H144" t="s">
        <v>3081</v>
      </c>
    </row>
    <row r="145" spans="1:8">
      <c r="A145" s="1" t="s">
        <v>3082</v>
      </c>
      <c r="B145" s="95" t="s">
        <v>3083</v>
      </c>
      <c r="C145">
        <v>1891901207</v>
      </c>
      <c r="D145">
        <v>19000000</v>
      </c>
      <c r="F145" t="s">
        <v>3084</v>
      </c>
      <c r="G145" t="s">
        <v>3084</v>
      </c>
      <c r="H145" t="s">
        <v>3084</v>
      </c>
    </row>
    <row r="146" spans="1:8">
      <c r="A146" s="1" t="s">
        <v>3085</v>
      </c>
      <c r="B146" s="95" t="s">
        <v>3086</v>
      </c>
      <c r="C146">
        <v>1891901307</v>
      </c>
      <c r="D146">
        <v>20000000</v>
      </c>
      <c r="F146" t="s">
        <v>3087</v>
      </c>
      <c r="G146" t="s">
        <v>3087</v>
      </c>
      <c r="H146" t="s">
        <v>3087</v>
      </c>
    </row>
    <row r="147" spans="1:8">
      <c r="A147" s="1" t="s">
        <v>3088</v>
      </c>
      <c r="B147" s="95" t="s">
        <v>3089</v>
      </c>
      <c r="C147">
        <v>1891900806</v>
      </c>
      <c r="D147">
        <v>21000000</v>
      </c>
      <c r="F147" t="s">
        <v>3090</v>
      </c>
      <c r="G147" t="s">
        <v>3090</v>
      </c>
      <c r="H147" t="s">
        <v>3090</v>
      </c>
    </row>
    <row r="148" spans="1:8">
      <c r="A148" s="1" t="s">
        <v>3091</v>
      </c>
      <c r="B148" s="95" t="s">
        <v>3092</v>
      </c>
      <c r="C148">
        <v>1891900807</v>
      </c>
      <c r="D148">
        <v>22000000</v>
      </c>
      <c r="F148" t="s">
        <v>3093</v>
      </c>
      <c r="G148" t="s">
        <v>3093</v>
      </c>
      <c r="H148" t="s">
        <v>3093</v>
      </c>
    </row>
    <row r="149" spans="1:8">
      <c r="A149" s="1" t="s">
        <v>3094</v>
      </c>
      <c r="B149" s="95" t="s">
        <v>3095</v>
      </c>
      <c r="C149">
        <v>1891900906</v>
      </c>
      <c r="D149">
        <v>23000000</v>
      </c>
      <c r="F149" t="s">
        <v>3096</v>
      </c>
      <c r="G149" t="s">
        <v>3096</v>
      </c>
      <c r="H149" t="s">
        <v>3096</v>
      </c>
    </row>
    <row r="150" spans="1:8">
      <c r="A150" s="1" t="s">
        <v>3097</v>
      </c>
      <c r="B150" s="95" t="s">
        <v>3098</v>
      </c>
      <c r="C150">
        <v>1891900907</v>
      </c>
      <c r="D150">
        <v>24000000</v>
      </c>
      <c r="F150" t="s">
        <v>3099</v>
      </c>
      <c r="G150" t="s">
        <v>3099</v>
      </c>
      <c r="H150" t="s">
        <v>3099</v>
      </c>
    </row>
    <row r="151" spans="1:8">
      <c r="A151" s="1" t="s">
        <v>3100</v>
      </c>
      <c r="B151" s="95" t="s">
        <v>3101</v>
      </c>
      <c r="C151">
        <v>1891901007</v>
      </c>
      <c r="D151">
        <v>25000000</v>
      </c>
      <c r="F151" t="s">
        <v>3102</v>
      </c>
      <c r="G151" t="s">
        <v>3102</v>
      </c>
      <c r="H151" t="s">
        <v>3102</v>
      </c>
    </row>
    <row r="152" spans="1:8">
      <c r="A152" s="1" t="s">
        <v>3103</v>
      </c>
      <c r="B152" s="95" t="s">
        <v>3104</v>
      </c>
      <c r="C152">
        <v>1891900707</v>
      </c>
      <c r="D152">
        <v>26000000</v>
      </c>
      <c r="F152" t="s">
        <v>3105</v>
      </c>
      <c r="G152" t="s">
        <v>3105</v>
      </c>
      <c r="H152" t="s">
        <v>3105</v>
      </c>
    </row>
    <row r="153" spans="1:8">
      <c r="A153" s="1" t="s">
        <v>3106</v>
      </c>
      <c r="B153" s="95" t="s">
        <v>3107</v>
      </c>
      <c r="C153">
        <v>1891900706</v>
      </c>
      <c r="D153">
        <v>27000000</v>
      </c>
      <c r="F153" t="s">
        <v>3108</v>
      </c>
      <c r="G153" t="s">
        <v>3108</v>
      </c>
      <c r="H153" t="s">
        <v>3108</v>
      </c>
    </row>
    <row r="154" spans="1:8">
      <c r="A154" s="1" t="s">
        <v>3109</v>
      </c>
      <c r="B154" s="95" t="s">
        <v>3110</v>
      </c>
      <c r="C154">
        <v>1891900607</v>
      </c>
      <c r="D154">
        <v>28000000</v>
      </c>
      <c r="F154" t="s">
        <v>3111</v>
      </c>
      <c r="G154" t="s">
        <v>3111</v>
      </c>
      <c r="H154" t="s">
        <v>3111</v>
      </c>
    </row>
    <row r="155" spans="1:8">
      <c r="A155" s="1" t="s">
        <v>3112</v>
      </c>
      <c r="B155" s="95" t="s">
        <v>3113</v>
      </c>
      <c r="C155">
        <v>1891900606</v>
      </c>
      <c r="D155">
        <v>29000000</v>
      </c>
      <c r="F155" t="s">
        <v>3114</v>
      </c>
      <c r="G155" t="s">
        <v>3114</v>
      </c>
      <c r="H155" t="s">
        <v>3114</v>
      </c>
    </row>
    <row r="156" spans="1:8">
      <c r="A156" s="1" t="s">
        <v>3115</v>
      </c>
      <c r="B156" s="95" t="s">
        <v>3116</v>
      </c>
      <c r="C156">
        <v>1891900507</v>
      </c>
      <c r="D156">
        <v>30000000</v>
      </c>
      <c r="F156" t="s">
        <v>3117</v>
      </c>
      <c r="G156" t="s">
        <v>3117</v>
      </c>
      <c r="H156" t="s">
        <v>3117</v>
      </c>
    </row>
    <row r="157" spans="1:8">
      <c r="A157" s="1" t="s">
        <v>3118</v>
      </c>
      <c r="B157" s="95" t="s">
        <v>3119</v>
      </c>
      <c r="C157">
        <v>1891900506</v>
      </c>
      <c r="D157">
        <v>31000000</v>
      </c>
      <c r="F157" t="s">
        <v>3120</v>
      </c>
      <c r="G157" t="s">
        <v>3120</v>
      </c>
      <c r="H157" t="s">
        <v>3120</v>
      </c>
    </row>
    <row r="158" spans="1:8">
      <c r="A158" s="1" t="s">
        <v>3121</v>
      </c>
      <c r="B158" s="95" t="s">
        <v>3122</v>
      </c>
      <c r="C158">
        <v>1891900407</v>
      </c>
      <c r="D158">
        <v>32000000</v>
      </c>
      <c r="F158" t="s">
        <v>3123</v>
      </c>
      <c r="G158" t="s">
        <v>3123</v>
      </c>
      <c r="H158" t="s">
        <v>3123</v>
      </c>
    </row>
    <row r="159" spans="1:8">
      <c r="A159" s="1" t="s">
        <v>3124</v>
      </c>
      <c r="B159" s="95" t="s">
        <v>3125</v>
      </c>
      <c r="C159">
        <v>1891900406</v>
      </c>
      <c r="D159">
        <v>33000000</v>
      </c>
      <c r="F159" t="s">
        <v>3126</v>
      </c>
      <c r="G159" t="s">
        <v>3126</v>
      </c>
      <c r="H159" t="s">
        <v>3126</v>
      </c>
    </row>
    <row r="160" spans="1:8">
      <c r="A160" s="1" t="s">
        <v>3127</v>
      </c>
      <c r="B160" s="95" t="s">
        <v>3128</v>
      </c>
      <c r="C160">
        <v>1891900307</v>
      </c>
      <c r="D160">
        <v>34000000</v>
      </c>
      <c r="F160" t="s">
        <v>3129</v>
      </c>
      <c r="G160" t="s">
        <v>3129</v>
      </c>
      <c r="H160" t="s">
        <v>3129</v>
      </c>
    </row>
    <row r="161" spans="1:8">
      <c r="A161" s="1" t="s">
        <v>3130</v>
      </c>
      <c r="B161" s="95" t="s">
        <v>3131</v>
      </c>
      <c r="C161">
        <v>1891900207</v>
      </c>
      <c r="D161">
        <v>35000000</v>
      </c>
      <c r="F161" t="s">
        <v>3132</v>
      </c>
      <c r="G161" t="s">
        <v>3132</v>
      </c>
      <c r="H161" t="s">
        <v>3132</v>
      </c>
    </row>
    <row r="167" spans="7:7">
      <c r="G167">
        <v>1992000075</v>
      </c>
    </row>
  </sheetData>
  <pageMargins left="0.699305555555556" right="0.699305555555556" top="0.75" bottom="0.75" header="0.3" footer="0.3"/>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K58"/>
  <sheetViews>
    <sheetView topLeftCell="A28" workbookViewId="0">
      <selection activeCell="D2" sqref="D2"/>
    </sheetView>
  </sheetViews>
  <sheetFormatPr defaultColWidth="9" defaultRowHeight="14.25"/>
  <cols>
    <col min="2" max="2" width="11.625" customWidth="1"/>
    <col min="3" max="3" width="10.625" customWidth="1"/>
    <col min="10" max="10" width="13.125" customWidth="1"/>
  </cols>
  <sheetData>
    <row r="1" spans="1:10">
      <c r="A1" t="s">
        <v>3133</v>
      </c>
      <c r="D1" s="1" t="s">
        <v>3134</v>
      </c>
      <c r="F1" s="1" t="s">
        <v>3135</v>
      </c>
      <c r="J1" s="1" t="s">
        <v>3136</v>
      </c>
    </row>
    <row r="2" spans="2:11">
      <c r="B2" s="1" t="s">
        <v>2737</v>
      </c>
      <c r="C2" s="1" t="s">
        <v>2738</v>
      </c>
      <c r="D2" s="1" t="s">
        <v>3137</v>
      </c>
      <c r="F2" s="1" t="s">
        <v>181</v>
      </c>
      <c r="G2" s="1" t="s">
        <v>160</v>
      </c>
      <c r="H2" s="1" t="s">
        <v>1795</v>
      </c>
      <c r="I2" s="1" t="s">
        <v>199</v>
      </c>
      <c r="J2" s="1" t="s">
        <v>3138</v>
      </c>
      <c r="K2" s="1" t="s">
        <v>3139</v>
      </c>
    </row>
    <row r="3" spans="1:11">
      <c r="A3" t="s">
        <v>702</v>
      </c>
      <c r="B3">
        <v>1211020200</v>
      </c>
      <c r="C3" s="1" t="s">
        <v>3140</v>
      </c>
      <c r="D3">
        <v>100</v>
      </c>
      <c r="F3" s="24">
        <v>0.1</v>
      </c>
      <c r="G3">
        <v>100</v>
      </c>
      <c r="H3">
        <f>G3/2</f>
        <v>50</v>
      </c>
      <c r="I3">
        <v>2000</v>
      </c>
      <c r="J3" s="24">
        <v>0.01</v>
      </c>
      <c r="K3">
        <v>200</v>
      </c>
    </row>
    <row r="4" spans="1:11">
      <c r="A4" t="s">
        <v>703</v>
      </c>
      <c r="B4">
        <v>1216120200</v>
      </c>
      <c r="C4" s="1" t="s">
        <v>3141</v>
      </c>
      <c r="D4">
        <v>200</v>
      </c>
      <c r="F4" s="24">
        <v>0.11</v>
      </c>
      <c r="G4">
        <v>200</v>
      </c>
      <c r="H4">
        <f t="shared" ref="H4:H52" si="0">G4/2</f>
        <v>100</v>
      </c>
      <c r="I4">
        <v>4000</v>
      </c>
      <c r="J4" s="24">
        <v>0.01</v>
      </c>
      <c r="K4">
        <v>300</v>
      </c>
    </row>
    <row r="5" spans="1:11">
      <c r="A5" t="s">
        <v>704</v>
      </c>
      <c r="B5">
        <v>1216320200</v>
      </c>
      <c r="C5" s="1" t="s">
        <v>3142</v>
      </c>
      <c r="D5">
        <v>300</v>
      </c>
      <c r="F5" s="24">
        <v>0.12</v>
      </c>
      <c r="G5">
        <v>300</v>
      </c>
      <c r="H5">
        <f t="shared" si="0"/>
        <v>150</v>
      </c>
      <c r="I5">
        <v>6000</v>
      </c>
      <c r="J5" s="24">
        <v>0.01</v>
      </c>
      <c r="K5">
        <v>400</v>
      </c>
    </row>
    <row r="6" spans="1:11">
      <c r="A6" t="s">
        <v>705</v>
      </c>
      <c r="B6">
        <v>1210220200</v>
      </c>
      <c r="C6" s="1" t="s">
        <v>3143</v>
      </c>
      <c r="D6">
        <v>500</v>
      </c>
      <c r="F6" s="24">
        <v>0.13</v>
      </c>
      <c r="G6">
        <v>400</v>
      </c>
      <c r="H6">
        <f t="shared" si="0"/>
        <v>200</v>
      </c>
      <c r="I6">
        <v>8000</v>
      </c>
      <c r="J6" s="24">
        <v>0.01</v>
      </c>
      <c r="K6">
        <v>500</v>
      </c>
    </row>
    <row r="7" spans="1:11">
      <c r="A7" t="s">
        <v>706</v>
      </c>
      <c r="B7">
        <v>1210020200</v>
      </c>
      <c r="C7" s="1" t="s">
        <v>3144</v>
      </c>
      <c r="D7">
        <v>700</v>
      </c>
      <c r="F7" s="24">
        <v>0.14</v>
      </c>
      <c r="G7">
        <v>500</v>
      </c>
      <c r="H7">
        <f t="shared" si="0"/>
        <v>250</v>
      </c>
      <c r="I7">
        <v>10000</v>
      </c>
      <c r="J7" s="24">
        <v>0.01</v>
      </c>
      <c r="K7">
        <v>600</v>
      </c>
    </row>
    <row r="8" spans="1:11">
      <c r="A8" t="s">
        <v>707</v>
      </c>
      <c r="B8">
        <v>1210120200</v>
      </c>
      <c r="C8" s="1" t="s">
        <v>3145</v>
      </c>
      <c r="D8">
        <v>900</v>
      </c>
      <c r="F8" s="24">
        <v>0.15</v>
      </c>
      <c r="G8">
        <v>600</v>
      </c>
      <c r="H8">
        <f t="shared" si="0"/>
        <v>300</v>
      </c>
      <c r="I8">
        <v>12000</v>
      </c>
      <c r="J8" s="24">
        <v>0.02</v>
      </c>
      <c r="K8">
        <v>800</v>
      </c>
    </row>
    <row r="9" spans="1:11">
      <c r="A9" t="s">
        <v>708</v>
      </c>
      <c r="B9">
        <v>1218120200</v>
      </c>
      <c r="C9" s="1" t="s">
        <v>3146</v>
      </c>
      <c r="D9">
        <v>1100</v>
      </c>
      <c r="F9" s="24">
        <v>0.16</v>
      </c>
      <c r="G9">
        <v>700</v>
      </c>
      <c r="H9">
        <f t="shared" si="0"/>
        <v>350</v>
      </c>
      <c r="I9">
        <v>14000</v>
      </c>
      <c r="J9" s="24">
        <v>0.02</v>
      </c>
      <c r="K9">
        <v>1000</v>
      </c>
    </row>
    <row r="10" spans="1:11">
      <c r="A10" t="s">
        <v>709</v>
      </c>
      <c r="B10" s="16" t="s">
        <v>3147</v>
      </c>
      <c r="C10" s="1" t="s">
        <v>3148</v>
      </c>
      <c r="D10">
        <v>1300</v>
      </c>
      <c r="F10" s="24">
        <v>0.17</v>
      </c>
      <c r="G10">
        <v>800</v>
      </c>
      <c r="H10">
        <f t="shared" si="0"/>
        <v>400</v>
      </c>
      <c r="I10">
        <v>16000</v>
      </c>
      <c r="J10" s="24">
        <v>0.02</v>
      </c>
      <c r="K10">
        <v>1200</v>
      </c>
    </row>
    <row r="11" spans="1:11">
      <c r="A11" t="s">
        <v>710</v>
      </c>
      <c r="B11" s="16" t="s">
        <v>3149</v>
      </c>
      <c r="C11" s="1" t="s">
        <v>3150</v>
      </c>
      <c r="D11">
        <v>1500</v>
      </c>
      <c r="F11" s="24">
        <v>0.18</v>
      </c>
      <c r="G11">
        <v>900</v>
      </c>
      <c r="H11">
        <f t="shared" si="0"/>
        <v>450</v>
      </c>
      <c r="I11">
        <v>18000</v>
      </c>
      <c r="J11" s="24">
        <v>0.02</v>
      </c>
      <c r="K11">
        <v>1400</v>
      </c>
    </row>
    <row r="12" spans="1:11">
      <c r="A12" t="s">
        <v>711</v>
      </c>
      <c r="B12" s="16" t="s">
        <v>3151</v>
      </c>
      <c r="C12" s="1" t="s">
        <v>3152</v>
      </c>
      <c r="D12">
        <v>1700</v>
      </c>
      <c r="F12" s="24">
        <v>0.19</v>
      </c>
      <c r="G12">
        <v>1000</v>
      </c>
      <c r="H12">
        <f t="shared" si="0"/>
        <v>500</v>
      </c>
      <c r="I12">
        <v>20000</v>
      </c>
      <c r="J12" s="24">
        <v>0.02</v>
      </c>
      <c r="K12">
        <v>1600</v>
      </c>
    </row>
    <row r="13" spans="1:11">
      <c r="A13" t="s">
        <v>712</v>
      </c>
      <c r="B13" s="16" t="s">
        <v>3153</v>
      </c>
      <c r="C13" s="1" t="s">
        <v>3154</v>
      </c>
      <c r="D13">
        <v>2000</v>
      </c>
      <c r="F13" s="24">
        <v>0.2</v>
      </c>
      <c r="G13">
        <v>1200</v>
      </c>
      <c r="H13">
        <f t="shared" si="0"/>
        <v>600</v>
      </c>
      <c r="I13">
        <v>24000</v>
      </c>
      <c r="J13" s="24">
        <v>0.03</v>
      </c>
      <c r="K13">
        <v>1900</v>
      </c>
    </row>
    <row r="14" spans="1:11">
      <c r="A14" t="s">
        <v>713</v>
      </c>
      <c r="B14">
        <v>1216520200</v>
      </c>
      <c r="C14" s="1" t="s">
        <v>3155</v>
      </c>
      <c r="D14">
        <v>2500</v>
      </c>
      <c r="F14" s="24">
        <v>0.21</v>
      </c>
      <c r="G14">
        <v>1400</v>
      </c>
      <c r="H14">
        <f t="shared" si="0"/>
        <v>700</v>
      </c>
      <c r="I14">
        <v>28000</v>
      </c>
      <c r="J14" s="24">
        <v>0.03</v>
      </c>
      <c r="K14">
        <v>2200</v>
      </c>
    </row>
    <row r="15" spans="1:11">
      <c r="A15" t="s">
        <v>714</v>
      </c>
      <c r="B15" s="16" t="s">
        <v>3156</v>
      </c>
      <c r="C15" s="1" t="s">
        <v>3157</v>
      </c>
      <c r="D15">
        <v>3000</v>
      </c>
      <c r="F15" s="24">
        <v>0.22</v>
      </c>
      <c r="G15">
        <v>1600</v>
      </c>
      <c r="H15">
        <f t="shared" si="0"/>
        <v>800</v>
      </c>
      <c r="I15">
        <v>32000</v>
      </c>
      <c r="J15" s="24">
        <v>0.03</v>
      </c>
      <c r="K15">
        <v>2500</v>
      </c>
    </row>
    <row r="16" spans="1:11">
      <c r="A16" t="s">
        <v>715</v>
      </c>
      <c r="B16" s="16" t="s">
        <v>3158</v>
      </c>
      <c r="C16" s="1" t="s">
        <v>3159</v>
      </c>
      <c r="D16">
        <v>3500</v>
      </c>
      <c r="F16" s="24">
        <v>0.23</v>
      </c>
      <c r="G16">
        <v>1800</v>
      </c>
      <c r="H16">
        <f t="shared" si="0"/>
        <v>900</v>
      </c>
      <c r="I16">
        <v>36000</v>
      </c>
      <c r="J16" s="24">
        <v>0.03</v>
      </c>
      <c r="K16">
        <v>2800</v>
      </c>
    </row>
    <row r="17" spans="1:11">
      <c r="A17" t="s">
        <v>716</v>
      </c>
      <c r="B17" s="16" t="s">
        <v>3160</v>
      </c>
      <c r="C17" s="1" t="s">
        <v>3161</v>
      </c>
      <c r="D17">
        <v>4000</v>
      </c>
      <c r="F17" s="24">
        <v>0.24</v>
      </c>
      <c r="G17">
        <v>2000</v>
      </c>
      <c r="H17">
        <f t="shared" si="0"/>
        <v>1000</v>
      </c>
      <c r="I17">
        <v>40000</v>
      </c>
      <c r="J17" s="24">
        <v>0.03</v>
      </c>
      <c r="K17">
        <v>3100</v>
      </c>
    </row>
    <row r="18" spans="1:11">
      <c r="A18" t="s">
        <v>717</v>
      </c>
      <c r="B18" s="16" t="s">
        <v>3162</v>
      </c>
      <c r="C18" s="1" t="s">
        <v>3163</v>
      </c>
      <c r="D18">
        <v>4500</v>
      </c>
      <c r="F18" s="24">
        <v>0.25</v>
      </c>
      <c r="G18">
        <v>2200</v>
      </c>
      <c r="H18">
        <f t="shared" si="0"/>
        <v>1100</v>
      </c>
      <c r="I18">
        <v>44000</v>
      </c>
      <c r="J18" s="24">
        <v>0.04</v>
      </c>
      <c r="K18">
        <v>3500</v>
      </c>
    </row>
    <row r="19" spans="1:11">
      <c r="A19" t="s">
        <v>718</v>
      </c>
      <c r="B19" s="16" t="s">
        <v>3164</v>
      </c>
      <c r="C19" s="1" t="s">
        <v>3165</v>
      </c>
      <c r="D19">
        <v>5000</v>
      </c>
      <c r="F19" s="24">
        <v>0.26</v>
      </c>
      <c r="G19">
        <v>2400</v>
      </c>
      <c r="H19">
        <f t="shared" si="0"/>
        <v>1200</v>
      </c>
      <c r="I19">
        <v>48000</v>
      </c>
      <c r="J19" s="24">
        <v>0.04</v>
      </c>
      <c r="K19">
        <v>3900</v>
      </c>
    </row>
    <row r="20" spans="1:11">
      <c r="A20" t="s">
        <v>719</v>
      </c>
      <c r="B20" s="16" t="s">
        <v>3166</v>
      </c>
      <c r="C20" s="1" t="s">
        <v>3167</v>
      </c>
      <c r="D20">
        <v>5500</v>
      </c>
      <c r="F20" s="24">
        <v>0.27</v>
      </c>
      <c r="G20">
        <v>2600</v>
      </c>
      <c r="H20">
        <f t="shared" si="0"/>
        <v>1300</v>
      </c>
      <c r="I20">
        <v>52000</v>
      </c>
      <c r="J20" s="24">
        <v>0.04</v>
      </c>
      <c r="K20">
        <v>4300</v>
      </c>
    </row>
    <row r="21" spans="1:11">
      <c r="A21" t="s">
        <v>720</v>
      </c>
      <c r="B21" s="16" t="s">
        <v>3168</v>
      </c>
      <c r="C21" s="1" t="s">
        <v>3169</v>
      </c>
      <c r="D21">
        <v>6000</v>
      </c>
      <c r="F21" s="24">
        <v>0.28</v>
      </c>
      <c r="G21">
        <v>2800</v>
      </c>
      <c r="H21">
        <f t="shared" si="0"/>
        <v>1400</v>
      </c>
      <c r="I21">
        <v>56000</v>
      </c>
      <c r="J21" s="24">
        <v>0.04</v>
      </c>
      <c r="K21">
        <v>4700</v>
      </c>
    </row>
    <row r="22" spans="1:11">
      <c r="A22" t="s">
        <v>721</v>
      </c>
      <c r="B22" s="16" t="s">
        <v>3170</v>
      </c>
      <c r="C22" s="1" t="s">
        <v>3171</v>
      </c>
      <c r="D22">
        <v>6500</v>
      </c>
      <c r="F22" s="24">
        <v>0.29</v>
      </c>
      <c r="G22">
        <v>3000</v>
      </c>
      <c r="H22">
        <f t="shared" si="0"/>
        <v>1500</v>
      </c>
      <c r="I22">
        <v>60000</v>
      </c>
      <c r="J22" s="24">
        <v>0.04</v>
      </c>
      <c r="K22">
        <v>5100</v>
      </c>
    </row>
    <row r="23" spans="1:11">
      <c r="A23" t="s">
        <v>722</v>
      </c>
      <c r="B23" s="16" t="s">
        <v>3172</v>
      </c>
      <c r="C23" s="1" t="s">
        <v>3173</v>
      </c>
      <c r="D23">
        <v>8500</v>
      </c>
      <c r="F23" s="24">
        <v>0.3</v>
      </c>
      <c r="G23">
        <v>3400</v>
      </c>
      <c r="H23">
        <f t="shared" si="0"/>
        <v>1700</v>
      </c>
      <c r="I23">
        <v>70000</v>
      </c>
      <c r="J23" s="24">
        <v>0.05</v>
      </c>
      <c r="K23">
        <v>5700</v>
      </c>
    </row>
    <row r="24" spans="1:11">
      <c r="A24" t="s">
        <v>723</v>
      </c>
      <c r="B24" s="16" t="s">
        <v>3174</v>
      </c>
      <c r="C24" s="1" t="s">
        <v>3175</v>
      </c>
      <c r="D24">
        <v>10500</v>
      </c>
      <c r="F24" s="24">
        <v>0.31</v>
      </c>
      <c r="G24">
        <v>3800</v>
      </c>
      <c r="H24">
        <f t="shared" si="0"/>
        <v>1900</v>
      </c>
      <c r="I24">
        <v>80000</v>
      </c>
      <c r="J24" s="24">
        <v>0.05</v>
      </c>
      <c r="K24">
        <v>6300</v>
      </c>
    </row>
    <row r="25" spans="1:11">
      <c r="A25" t="s">
        <v>724</v>
      </c>
      <c r="B25" s="16" t="s">
        <v>3176</v>
      </c>
      <c r="C25" s="1" t="s">
        <v>3177</v>
      </c>
      <c r="D25">
        <v>12500</v>
      </c>
      <c r="F25" s="24">
        <v>0.32</v>
      </c>
      <c r="G25">
        <v>4200</v>
      </c>
      <c r="H25">
        <f t="shared" si="0"/>
        <v>2100</v>
      </c>
      <c r="I25">
        <v>90000</v>
      </c>
      <c r="J25" s="24">
        <v>0.05</v>
      </c>
      <c r="K25">
        <v>6900</v>
      </c>
    </row>
    <row r="26" spans="1:11">
      <c r="A26" t="s">
        <v>725</v>
      </c>
      <c r="B26" s="16" t="s">
        <v>3178</v>
      </c>
      <c r="C26" s="1" t="s">
        <v>3179</v>
      </c>
      <c r="D26">
        <v>14500</v>
      </c>
      <c r="F26" s="24">
        <v>0.33</v>
      </c>
      <c r="G26">
        <v>4600</v>
      </c>
      <c r="H26">
        <f t="shared" si="0"/>
        <v>2300</v>
      </c>
      <c r="I26">
        <v>100000</v>
      </c>
      <c r="J26" s="24">
        <v>0.05</v>
      </c>
      <c r="K26">
        <v>7500</v>
      </c>
    </row>
    <row r="27" spans="1:11">
      <c r="A27" t="s">
        <v>726</v>
      </c>
      <c r="B27" s="16" t="s">
        <v>3180</v>
      </c>
      <c r="C27" s="1" t="s">
        <v>3181</v>
      </c>
      <c r="D27">
        <v>16500</v>
      </c>
      <c r="F27" s="24">
        <v>0.34</v>
      </c>
      <c r="G27">
        <v>5000</v>
      </c>
      <c r="H27">
        <f t="shared" si="0"/>
        <v>2500</v>
      </c>
      <c r="I27">
        <v>110000</v>
      </c>
      <c r="J27" s="24">
        <v>0.05</v>
      </c>
      <c r="K27">
        <v>8100</v>
      </c>
    </row>
    <row r="28" spans="1:11">
      <c r="A28" t="s">
        <v>727</v>
      </c>
      <c r="B28">
        <v>1216220200</v>
      </c>
      <c r="C28" s="1" t="s">
        <v>3182</v>
      </c>
      <c r="D28">
        <v>18500</v>
      </c>
      <c r="F28" s="24">
        <v>0.35</v>
      </c>
      <c r="G28">
        <v>5400</v>
      </c>
      <c r="H28">
        <f t="shared" si="0"/>
        <v>2700</v>
      </c>
      <c r="I28">
        <v>120000</v>
      </c>
      <c r="J28" s="24">
        <v>0.06</v>
      </c>
      <c r="K28">
        <v>9000</v>
      </c>
    </row>
    <row r="29" spans="1:11">
      <c r="A29" t="s">
        <v>728</v>
      </c>
      <c r="B29">
        <v>1214120200</v>
      </c>
      <c r="C29" s="1" t="s">
        <v>1146</v>
      </c>
      <c r="D29">
        <v>20500</v>
      </c>
      <c r="F29" s="24">
        <v>0.36</v>
      </c>
      <c r="G29">
        <v>5800</v>
      </c>
      <c r="H29">
        <f t="shared" si="0"/>
        <v>2900</v>
      </c>
      <c r="I29">
        <v>130000</v>
      </c>
      <c r="J29" s="24">
        <v>0.06</v>
      </c>
      <c r="K29">
        <v>9900</v>
      </c>
    </row>
    <row r="30" spans="1:11">
      <c r="A30" t="s">
        <v>729</v>
      </c>
      <c r="B30">
        <v>1216720200</v>
      </c>
      <c r="C30" s="1" t="s">
        <v>3183</v>
      </c>
      <c r="D30">
        <v>22500</v>
      </c>
      <c r="F30" s="24">
        <v>0.37</v>
      </c>
      <c r="G30">
        <v>6200</v>
      </c>
      <c r="H30">
        <f t="shared" si="0"/>
        <v>3100</v>
      </c>
      <c r="I30">
        <v>140000</v>
      </c>
      <c r="J30" s="24">
        <v>0.06</v>
      </c>
      <c r="K30">
        <v>10800</v>
      </c>
    </row>
    <row r="31" spans="1:11">
      <c r="A31" t="s">
        <v>730</v>
      </c>
      <c r="B31" s="16"/>
      <c r="D31">
        <v>24500</v>
      </c>
      <c r="F31" s="24">
        <v>0.38</v>
      </c>
      <c r="G31">
        <v>6600</v>
      </c>
      <c r="H31">
        <f t="shared" si="0"/>
        <v>3300</v>
      </c>
      <c r="I31">
        <v>150000</v>
      </c>
      <c r="J31" s="24">
        <v>0.06</v>
      </c>
      <c r="K31">
        <v>11700</v>
      </c>
    </row>
    <row r="32" spans="1:11">
      <c r="A32" t="s">
        <v>731</v>
      </c>
      <c r="B32" s="16"/>
      <c r="D32">
        <v>26500</v>
      </c>
      <c r="F32" s="24">
        <v>0.39</v>
      </c>
      <c r="G32">
        <v>7000</v>
      </c>
      <c r="H32">
        <f t="shared" si="0"/>
        <v>3500</v>
      </c>
      <c r="I32">
        <v>160000</v>
      </c>
      <c r="J32" s="24">
        <v>0.06</v>
      </c>
      <c r="K32">
        <v>12600</v>
      </c>
    </row>
    <row r="33" spans="1:11">
      <c r="A33" t="s">
        <v>732</v>
      </c>
      <c r="B33" s="16"/>
      <c r="D33">
        <v>30000</v>
      </c>
      <c r="F33" s="24">
        <v>0.4</v>
      </c>
      <c r="G33">
        <v>7500</v>
      </c>
      <c r="H33">
        <f t="shared" si="0"/>
        <v>3750</v>
      </c>
      <c r="I33">
        <v>180000</v>
      </c>
      <c r="J33" s="24">
        <v>0.07</v>
      </c>
      <c r="K33">
        <v>13800</v>
      </c>
    </row>
    <row r="34" spans="1:11">
      <c r="A34" t="s">
        <v>733</v>
      </c>
      <c r="B34" s="16"/>
      <c r="D34">
        <v>35000</v>
      </c>
      <c r="F34" s="24">
        <v>0.41</v>
      </c>
      <c r="G34">
        <v>8000</v>
      </c>
      <c r="H34">
        <f t="shared" si="0"/>
        <v>4000</v>
      </c>
      <c r="I34">
        <v>200000</v>
      </c>
      <c r="J34" s="24">
        <v>0.07</v>
      </c>
      <c r="K34">
        <v>15000</v>
      </c>
    </row>
    <row r="35" spans="1:11">
      <c r="A35" t="s">
        <v>734</v>
      </c>
      <c r="B35" s="16"/>
      <c r="D35">
        <v>40000</v>
      </c>
      <c r="F35" s="24">
        <v>0.42</v>
      </c>
      <c r="G35">
        <v>8500</v>
      </c>
      <c r="H35">
        <f t="shared" si="0"/>
        <v>4250</v>
      </c>
      <c r="I35">
        <v>220000</v>
      </c>
      <c r="J35" s="24">
        <v>0.07</v>
      </c>
      <c r="K35">
        <v>16200</v>
      </c>
    </row>
    <row r="36" spans="1:11">
      <c r="A36" t="s">
        <v>735</v>
      </c>
      <c r="B36" s="16"/>
      <c r="D36">
        <v>45000</v>
      </c>
      <c r="F36" s="24">
        <v>0.43</v>
      </c>
      <c r="G36">
        <v>9000</v>
      </c>
      <c r="H36">
        <f t="shared" si="0"/>
        <v>4500</v>
      </c>
      <c r="I36">
        <v>240000</v>
      </c>
      <c r="J36" s="24">
        <v>0.07</v>
      </c>
      <c r="K36">
        <v>17400</v>
      </c>
    </row>
    <row r="37" spans="1:11">
      <c r="A37" t="s">
        <v>736</v>
      </c>
      <c r="B37" s="16"/>
      <c r="D37">
        <v>50000</v>
      </c>
      <c r="F37" s="24">
        <v>0.44</v>
      </c>
      <c r="G37">
        <v>9500</v>
      </c>
      <c r="H37">
        <f t="shared" si="0"/>
        <v>4750</v>
      </c>
      <c r="I37">
        <v>260000</v>
      </c>
      <c r="J37" s="24">
        <v>0.07</v>
      </c>
      <c r="K37">
        <v>18600</v>
      </c>
    </row>
    <row r="38" spans="1:11">
      <c r="A38" t="s">
        <v>737</v>
      </c>
      <c r="B38" s="16"/>
      <c r="D38">
        <v>55000</v>
      </c>
      <c r="F38" s="24">
        <v>0.45</v>
      </c>
      <c r="G38">
        <v>10000</v>
      </c>
      <c r="H38">
        <f t="shared" si="0"/>
        <v>5000</v>
      </c>
      <c r="I38">
        <v>280000</v>
      </c>
      <c r="J38" s="24">
        <v>0.08</v>
      </c>
      <c r="K38">
        <v>20100</v>
      </c>
    </row>
    <row r="39" spans="1:11">
      <c r="A39" t="s">
        <v>738</v>
      </c>
      <c r="B39" s="16"/>
      <c r="D39">
        <v>60000</v>
      </c>
      <c r="F39" s="24">
        <v>0.46</v>
      </c>
      <c r="G39">
        <v>10500</v>
      </c>
      <c r="H39">
        <f t="shared" si="0"/>
        <v>5250</v>
      </c>
      <c r="I39">
        <v>300000</v>
      </c>
      <c r="J39" s="24">
        <v>0.08</v>
      </c>
      <c r="K39">
        <v>21600</v>
      </c>
    </row>
    <row r="40" spans="1:11">
      <c r="A40" t="s">
        <v>739</v>
      </c>
      <c r="B40" s="16"/>
      <c r="D40">
        <v>65000</v>
      </c>
      <c r="F40" s="24">
        <v>0.47</v>
      </c>
      <c r="G40">
        <v>11000</v>
      </c>
      <c r="H40">
        <f t="shared" si="0"/>
        <v>5500</v>
      </c>
      <c r="I40">
        <v>320000</v>
      </c>
      <c r="J40" s="24">
        <v>0.08</v>
      </c>
      <c r="K40">
        <v>23100</v>
      </c>
    </row>
    <row r="41" spans="1:11">
      <c r="A41" t="s">
        <v>740</v>
      </c>
      <c r="B41" s="16"/>
      <c r="D41">
        <v>70000</v>
      </c>
      <c r="F41" s="24">
        <v>0.48</v>
      </c>
      <c r="G41">
        <v>11500</v>
      </c>
      <c r="H41">
        <f t="shared" si="0"/>
        <v>5750</v>
      </c>
      <c r="I41">
        <v>340000</v>
      </c>
      <c r="J41" s="24">
        <v>0.08</v>
      </c>
      <c r="K41">
        <v>24600</v>
      </c>
    </row>
    <row r="42" spans="1:11">
      <c r="A42" t="s">
        <v>741</v>
      </c>
      <c r="B42" s="16" t="s">
        <v>3184</v>
      </c>
      <c r="C42" s="1" t="s">
        <v>3185</v>
      </c>
      <c r="D42">
        <v>75000</v>
      </c>
      <c r="F42" s="24">
        <v>0.49</v>
      </c>
      <c r="G42">
        <v>12000</v>
      </c>
      <c r="H42">
        <f t="shared" si="0"/>
        <v>6000</v>
      </c>
      <c r="I42">
        <v>360000</v>
      </c>
      <c r="J42" s="24">
        <v>0.08</v>
      </c>
      <c r="K42">
        <v>26100</v>
      </c>
    </row>
    <row r="43" spans="1:11">
      <c r="A43" t="s">
        <v>742</v>
      </c>
      <c r="B43" s="16" t="s">
        <v>3186</v>
      </c>
      <c r="C43" s="1" t="s">
        <v>3187</v>
      </c>
      <c r="D43">
        <v>90000</v>
      </c>
      <c r="F43" s="24">
        <v>0.5</v>
      </c>
      <c r="G43">
        <v>12800</v>
      </c>
      <c r="H43">
        <f t="shared" si="0"/>
        <v>6400</v>
      </c>
      <c r="I43">
        <v>390000</v>
      </c>
      <c r="J43" s="24">
        <v>0.09</v>
      </c>
      <c r="K43">
        <v>28600</v>
      </c>
    </row>
    <row r="44" spans="1:11">
      <c r="A44" t="s">
        <v>743</v>
      </c>
      <c r="B44" s="16" t="s">
        <v>3188</v>
      </c>
      <c r="C44" s="1" t="s">
        <v>3189</v>
      </c>
      <c r="D44">
        <v>105000</v>
      </c>
      <c r="F44" s="24">
        <v>0.5</v>
      </c>
      <c r="G44">
        <v>13600</v>
      </c>
      <c r="H44">
        <f t="shared" si="0"/>
        <v>6800</v>
      </c>
      <c r="I44">
        <v>420000</v>
      </c>
      <c r="J44" s="24">
        <v>0.09</v>
      </c>
      <c r="K44">
        <v>31100</v>
      </c>
    </row>
    <row r="45" spans="1:11">
      <c r="A45" t="s">
        <v>744</v>
      </c>
      <c r="B45" s="16" t="s">
        <v>3190</v>
      </c>
      <c r="C45" s="1" t="s">
        <v>3191</v>
      </c>
      <c r="D45">
        <v>120000</v>
      </c>
      <c r="F45" s="24">
        <v>0.5</v>
      </c>
      <c r="G45">
        <v>14400</v>
      </c>
      <c r="H45">
        <f t="shared" si="0"/>
        <v>7200</v>
      </c>
      <c r="I45">
        <v>450000</v>
      </c>
      <c r="J45" s="24">
        <v>0.09</v>
      </c>
      <c r="K45">
        <v>33600</v>
      </c>
    </row>
    <row r="46" spans="1:11">
      <c r="A46" t="s">
        <v>745</v>
      </c>
      <c r="B46" s="16" t="s">
        <v>3192</v>
      </c>
      <c r="C46" s="1" t="s">
        <v>3193</v>
      </c>
      <c r="D46">
        <v>135000</v>
      </c>
      <c r="F46" s="24">
        <v>0.5</v>
      </c>
      <c r="G46">
        <v>15200</v>
      </c>
      <c r="H46">
        <f t="shared" si="0"/>
        <v>7600</v>
      </c>
      <c r="I46">
        <v>480000</v>
      </c>
      <c r="J46" s="24">
        <v>0.09</v>
      </c>
      <c r="K46">
        <v>36100</v>
      </c>
    </row>
    <row r="47" spans="1:11">
      <c r="A47" t="s">
        <v>746</v>
      </c>
      <c r="B47" s="16" t="s">
        <v>3194</v>
      </c>
      <c r="C47" s="1" t="s">
        <v>3195</v>
      </c>
      <c r="D47">
        <v>150000</v>
      </c>
      <c r="F47" s="24">
        <v>0.5</v>
      </c>
      <c r="G47">
        <v>16000</v>
      </c>
      <c r="H47">
        <f t="shared" si="0"/>
        <v>8000</v>
      </c>
      <c r="I47">
        <v>510000</v>
      </c>
      <c r="J47" s="24">
        <v>0.1</v>
      </c>
      <c r="K47">
        <v>39000</v>
      </c>
    </row>
    <row r="48" spans="1:11">
      <c r="A48" t="s">
        <v>747</v>
      </c>
      <c r="B48" s="16" t="s">
        <v>1296</v>
      </c>
      <c r="C48" s="1" t="s">
        <v>3196</v>
      </c>
      <c r="D48">
        <v>165000</v>
      </c>
      <c r="F48" s="24">
        <v>0.5</v>
      </c>
      <c r="G48">
        <v>16800</v>
      </c>
      <c r="H48">
        <f t="shared" si="0"/>
        <v>8400</v>
      </c>
      <c r="I48">
        <v>540000</v>
      </c>
      <c r="J48" s="24">
        <v>0.11</v>
      </c>
      <c r="K48">
        <v>42000</v>
      </c>
    </row>
    <row r="49" spans="1:11">
      <c r="A49" t="s">
        <v>748</v>
      </c>
      <c r="B49" s="16" t="s">
        <v>1438</v>
      </c>
      <c r="C49" s="1" t="s">
        <v>3197</v>
      </c>
      <c r="D49">
        <v>180000</v>
      </c>
      <c r="F49" s="24">
        <v>0.5</v>
      </c>
      <c r="G49">
        <v>17600</v>
      </c>
      <c r="H49">
        <f t="shared" si="0"/>
        <v>8800</v>
      </c>
      <c r="I49">
        <v>570000</v>
      </c>
      <c r="J49" s="24">
        <v>0.12</v>
      </c>
      <c r="K49">
        <v>46000</v>
      </c>
    </row>
    <row r="50" spans="1:11">
      <c r="A50" t="s">
        <v>749</v>
      </c>
      <c r="B50" s="16" t="s">
        <v>961</v>
      </c>
      <c r="C50" s="1" t="s">
        <v>1423</v>
      </c>
      <c r="D50">
        <v>195000</v>
      </c>
      <c r="F50" s="24">
        <v>0.5</v>
      </c>
      <c r="G50">
        <v>18400</v>
      </c>
      <c r="H50">
        <f t="shared" si="0"/>
        <v>9200</v>
      </c>
      <c r="I50">
        <v>600000</v>
      </c>
      <c r="J50" s="24">
        <v>0.13</v>
      </c>
      <c r="K50">
        <v>50000</v>
      </c>
    </row>
    <row r="51" spans="1:11">
      <c r="A51" t="s">
        <v>750</v>
      </c>
      <c r="B51">
        <v>1220000303</v>
      </c>
      <c r="C51" s="1" t="s">
        <v>3198</v>
      </c>
      <c r="D51">
        <v>210000</v>
      </c>
      <c r="F51" s="24">
        <v>0.5</v>
      </c>
      <c r="G51">
        <v>19200</v>
      </c>
      <c r="H51">
        <f t="shared" si="0"/>
        <v>9600</v>
      </c>
      <c r="I51">
        <v>630000</v>
      </c>
      <c r="J51" s="24">
        <v>0.14</v>
      </c>
      <c r="K51">
        <v>58000</v>
      </c>
    </row>
    <row r="52" spans="1:11">
      <c r="A52" t="s">
        <v>751</v>
      </c>
      <c r="B52" s="16" t="s">
        <v>3199</v>
      </c>
      <c r="C52" s="1" t="s">
        <v>3200</v>
      </c>
      <c r="D52">
        <v>225000</v>
      </c>
      <c r="F52" s="24">
        <v>0.5</v>
      </c>
      <c r="G52">
        <v>20000</v>
      </c>
      <c r="H52">
        <f t="shared" si="0"/>
        <v>10000</v>
      </c>
      <c r="I52">
        <v>660000</v>
      </c>
      <c r="J52" s="24">
        <v>0.15</v>
      </c>
      <c r="K52">
        <v>68888</v>
      </c>
    </row>
    <row r="56" spans="3:3">
      <c r="C56" s="1" t="s">
        <v>3201</v>
      </c>
    </row>
    <row r="57" spans="3:7">
      <c r="C57" s="1" t="s">
        <v>3202</v>
      </c>
      <c r="G57" t="s">
        <v>2809</v>
      </c>
    </row>
    <row r="58" spans="3:7">
      <c r="C58" s="1" t="s">
        <v>3203</v>
      </c>
      <c r="G58" t="s">
        <v>2812</v>
      </c>
    </row>
  </sheetData>
  <pageMargins left="0.699305555555556" right="0.699305555555556" top="0.75" bottom="0.75" header="0.3" footer="0.3"/>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
  <sheetViews>
    <sheetView workbookViewId="0">
      <selection activeCell="A1" sqref="A1"/>
    </sheetView>
  </sheetViews>
  <sheetFormatPr defaultColWidth="9" defaultRowHeight="14.25"/>
  <sheetData/>
  <pageMargins left="0.699305555555556" right="0.699305555555556" top="0.75" bottom="0.75" header="0.3" footer="0.3"/>
  <headerFooter/>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N40"/>
  <sheetViews>
    <sheetView workbookViewId="0">
      <selection activeCell="A1" sqref="A1"/>
    </sheetView>
  </sheetViews>
  <sheetFormatPr defaultColWidth="9" defaultRowHeight="14.25"/>
  <cols>
    <col min="2" max="2" width="11" customWidth="1"/>
    <col min="3" max="3" width="11.625" customWidth="1"/>
    <col min="7" max="7" width="13" customWidth="1"/>
  </cols>
  <sheetData>
    <row r="1" spans="1:10">
      <c r="A1" t="s">
        <v>3204</v>
      </c>
      <c r="J1" s="1" t="s">
        <v>3205</v>
      </c>
    </row>
    <row r="2" spans="7:14">
      <c r="G2" s="122" t="s">
        <v>3206</v>
      </c>
      <c r="J2" s="1" t="s">
        <v>3207</v>
      </c>
      <c r="N2" t="s">
        <v>3208</v>
      </c>
    </row>
    <row r="3" spans="7:14">
      <c r="G3" s="122"/>
      <c r="J3" s="1" t="s">
        <v>3209</v>
      </c>
      <c r="N3" t="s">
        <v>3210</v>
      </c>
    </row>
    <row r="4" spans="4:8">
      <c r="D4" s="1" t="s">
        <v>470</v>
      </c>
      <c r="G4" s="122"/>
      <c r="H4" s="1" t="s">
        <v>2871</v>
      </c>
    </row>
    <row r="5" spans="2:8">
      <c r="B5" s="1" t="s">
        <v>2738</v>
      </c>
      <c r="C5" s="1" t="s">
        <v>2737</v>
      </c>
      <c r="D5" s="1" t="s">
        <v>197</v>
      </c>
      <c r="E5" s="1" t="s">
        <v>198</v>
      </c>
      <c r="G5" s="1" t="s">
        <v>3211</v>
      </c>
      <c r="H5" s="1" t="s">
        <v>3205</v>
      </c>
    </row>
    <row r="6" spans="1:8">
      <c r="A6" t="s">
        <v>702</v>
      </c>
      <c r="B6" s="1" t="s">
        <v>3212</v>
      </c>
      <c r="C6">
        <v>1990020083</v>
      </c>
      <c r="D6">
        <v>200</v>
      </c>
      <c r="E6">
        <v>300</v>
      </c>
      <c r="G6" s="24">
        <v>0.02</v>
      </c>
      <c r="H6">
        <v>5</v>
      </c>
    </row>
    <row r="7" spans="1:8">
      <c r="A7" t="s">
        <v>703</v>
      </c>
      <c r="B7" s="1" t="s">
        <v>3213</v>
      </c>
      <c r="C7">
        <v>1990020084</v>
      </c>
      <c r="D7">
        <v>300</v>
      </c>
      <c r="E7">
        <v>500</v>
      </c>
      <c r="G7" s="24">
        <v>0.03</v>
      </c>
      <c r="H7">
        <v>15</v>
      </c>
    </row>
    <row r="8" spans="1:8">
      <c r="A8" t="s">
        <v>704</v>
      </c>
      <c r="B8" s="1" t="s">
        <v>3214</v>
      </c>
      <c r="C8">
        <v>1990020085</v>
      </c>
      <c r="D8">
        <v>400</v>
      </c>
      <c r="E8">
        <v>700</v>
      </c>
      <c r="G8" s="24">
        <v>0.04</v>
      </c>
      <c r="H8">
        <v>20</v>
      </c>
    </row>
    <row r="9" spans="1:8">
      <c r="A9" t="s">
        <v>705</v>
      </c>
      <c r="B9" s="1" t="s">
        <v>3215</v>
      </c>
      <c r="C9">
        <v>1990020086</v>
      </c>
      <c r="D9">
        <v>500</v>
      </c>
      <c r="E9">
        <v>900</v>
      </c>
      <c r="G9" s="24">
        <v>0.05</v>
      </c>
      <c r="H9">
        <v>30</v>
      </c>
    </row>
    <row r="10" spans="1:8">
      <c r="A10" t="s">
        <v>706</v>
      </c>
      <c r="B10" s="1" t="s">
        <v>3216</v>
      </c>
      <c r="C10">
        <v>1990020087</v>
      </c>
      <c r="D10">
        <v>600</v>
      </c>
      <c r="E10">
        <v>1100</v>
      </c>
      <c r="G10" s="24">
        <v>0.06</v>
      </c>
      <c r="H10">
        <v>45</v>
      </c>
    </row>
    <row r="11" spans="1:8">
      <c r="A11" t="s">
        <v>707</v>
      </c>
      <c r="B11" s="1" t="s">
        <v>3217</v>
      </c>
      <c r="C11">
        <v>1990020088</v>
      </c>
      <c r="D11">
        <v>700</v>
      </c>
      <c r="E11">
        <v>1300</v>
      </c>
      <c r="G11" s="24">
        <v>0.07</v>
      </c>
      <c r="H11">
        <v>60</v>
      </c>
    </row>
    <row r="12" spans="1:8">
      <c r="A12" t="s">
        <v>708</v>
      </c>
      <c r="B12" s="1" t="s">
        <v>3218</v>
      </c>
      <c r="C12">
        <v>1990020089</v>
      </c>
      <c r="D12">
        <v>800</v>
      </c>
      <c r="E12">
        <v>1500</v>
      </c>
      <c r="G12" s="24">
        <v>0.08</v>
      </c>
      <c r="H12">
        <v>80</v>
      </c>
    </row>
    <row r="13" spans="1:8">
      <c r="A13" t="s">
        <v>709</v>
      </c>
      <c r="B13" s="1" t="s">
        <v>3219</v>
      </c>
      <c r="C13">
        <v>1990020090</v>
      </c>
      <c r="D13">
        <v>900</v>
      </c>
      <c r="E13">
        <v>1700</v>
      </c>
      <c r="G13" s="24">
        <v>0.09</v>
      </c>
      <c r="H13">
        <v>100</v>
      </c>
    </row>
    <row r="14" spans="1:8">
      <c r="A14" t="s">
        <v>710</v>
      </c>
      <c r="B14" s="1" t="s">
        <v>3220</v>
      </c>
      <c r="C14">
        <v>1990020091</v>
      </c>
      <c r="D14">
        <v>1000</v>
      </c>
      <c r="E14">
        <v>1900</v>
      </c>
      <c r="G14" s="24">
        <v>0.1</v>
      </c>
      <c r="H14">
        <v>150</v>
      </c>
    </row>
    <row r="15" spans="1:8">
      <c r="A15" t="s">
        <v>711</v>
      </c>
      <c r="B15" s="1" t="s">
        <v>3221</v>
      </c>
      <c r="C15">
        <v>1990020092</v>
      </c>
      <c r="D15">
        <v>1100</v>
      </c>
      <c r="E15">
        <v>2100</v>
      </c>
      <c r="G15" s="24">
        <v>0.11</v>
      </c>
      <c r="H15">
        <v>200</v>
      </c>
    </row>
    <row r="16" spans="1:8">
      <c r="A16" t="s">
        <v>712</v>
      </c>
      <c r="B16" s="1" t="s">
        <v>3222</v>
      </c>
      <c r="C16">
        <v>1990020093</v>
      </c>
      <c r="D16">
        <v>1300</v>
      </c>
      <c r="E16">
        <v>2500</v>
      </c>
      <c r="G16" s="24">
        <v>0.12</v>
      </c>
      <c r="H16">
        <v>300</v>
      </c>
    </row>
    <row r="17" spans="1:8">
      <c r="A17" t="s">
        <v>713</v>
      </c>
      <c r="B17" s="1" t="s">
        <v>3223</v>
      </c>
      <c r="C17">
        <v>1990020094</v>
      </c>
      <c r="D17">
        <v>1500</v>
      </c>
      <c r="E17">
        <v>2900</v>
      </c>
      <c r="G17" s="24">
        <v>0.13</v>
      </c>
      <c r="H17">
        <v>400</v>
      </c>
    </row>
    <row r="18" spans="1:8">
      <c r="A18" t="s">
        <v>714</v>
      </c>
      <c r="B18" s="1" t="s">
        <v>3224</v>
      </c>
      <c r="C18">
        <v>1990020095</v>
      </c>
      <c r="D18">
        <v>1700</v>
      </c>
      <c r="E18">
        <v>3300</v>
      </c>
      <c r="G18" s="24">
        <v>0.14</v>
      </c>
      <c r="H18">
        <v>500</v>
      </c>
    </row>
    <row r="19" spans="1:8">
      <c r="A19" t="s">
        <v>715</v>
      </c>
      <c r="B19" s="1" t="s">
        <v>3225</v>
      </c>
      <c r="C19">
        <v>1990020096</v>
      </c>
      <c r="D19">
        <v>1900</v>
      </c>
      <c r="E19">
        <v>3700</v>
      </c>
      <c r="G19" s="24">
        <v>0.15</v>
      </c>
      <c r="H19">
        <v>600</v>
      </c>
    </row>
    <row r="20" spans="1:8">
      <c r="A20" t="s">
        <v>716</v>
      </c>
      <c r="B20" s="1" t="s">
        <v>3226</v>
      </c>
      <c r="C20">
        <v>1990020097</v>
      </c>
      <c r="D20">
        <v>2100</v>
      </c>
      <c r="E20">
        <v>4100</v>
      </c>
      <c r="G20" s="24">
        <v>0.16</v>
      </c>
      <c r="H20">
        <v>700</v>
      </c>
    </row>
    <row r="21" spans="1:8">
      <c r="A21" t="s">
        <v>717</v>
      </c>
      <c r="B21" s="1" t="s">
        <v>3227</v>
      </c>
      <c r="C21">
        <v>1990020098</v>
      </c>
      <c r="D21">
        <v>2300</v>
      </c>
      <c r="E21">
        <v>4500</v>
      </c>
      <c r="G21" s="24">
        <v>0.17</v>
      </c>
      <c r="H21">
        <v>800</v>
      </c>
    </row>
    <row r="22" spans="1:8">
      <c r="A22" t="s">
        <v>718</v>
      </c>
      <c r="B22" s="1" t="s">
        <v>3228</v>
      </c>
      <c r="C22">
        <v>1990020099</v>
      </c>
      <c r="D22">
        <v>2500</v>
      </c>
      <c r="E22">
        <v>4900</v>
      </c>
      <c r="G22" s="24">
        <v>0.18</v>
      </c>
      <c r="H22">
        <v>900</v>
      </c>
    </row>
    <row r="23" spans="1:8">
      <c r="A23" t="s">
        <v>719</v>
      </c>
      <c r="B23" s="1" t="s">
        <v>3229</v>
      </c>
      <c r="C23">
        <v>1990020100</v>
      </c>
      <c r="D23">
        <v>2700</v>
      </c>
      <c r="E23">
        <v>5300</v>
      </c>
      <c r="G23" s="24">
        <v>0.19</v>
      </c>
      <c r="H23">
        <v>1000</v>
      </c>
    </row>
    <row r="24" spans="1:8">
      <c r="A24" t="s">
        <v>720</v>
      </c>
      <c r="B24" s="1" t="s">
        <v>3230</v>
      </c>
      <c r="C24">
        <v>1990020101</v>
      </c>
      <c r="D24">
        <v>2900</v>
      </c>
      <c r="E24">
        <v>5700</v>
      </c>
      <c r="G24" s="24">
        <v>0.2</v>
      </c>
      <c r="H24">
        <v>1100</v>
      </c>
    </row>
    <row r="25" spans="1:8">
      <c r="A25" t="s">
        <v>721</v>
      </c>
      <c r="B25" s="1" t="s">
        <v>3231</v>
      </c>
      <c r="C25">
        <v>1990020102</v>
      </c>
      <c r="D25">
        <v>3100</v>
      </c>
      <c r="E25">
        <v>6100</v>
      </c>
      <c r="G25" s="24">
        <v>0.21</v>
      </c>
      <c r="H25">
        <v>1200</v>
      </c>
    </row>
    <row r="26" spans="1:8">
      <c r="A26" t="s">
        <v>722</v>
      </c>
      <c r="B26" s="1" t="s">
        <v>3232</v>
      </c>
      <c r="C26">
        <v>1990020103</v>
      </c>
      <c r="D26">
        <v>3400</v>
      </c>
      <c r="E26">
        <v>6800</v>
      </c>
      <c r="G26" s="24">
        <v>0.22</v>
      </c>
      <c r="H26">
        <v>1500</v>
      </c>
    </row>
    <row r="27" spans="1:8">
      <c r="A27" t="s">
        <v>723</v>
      </c>
      <c r="B27" s="1" t="s">
        <v>3233</v>
      </c>
      <c r="C27">
        <v>1990020104</v>
      </c>
      <c r="D27">
        <v>3700</v>
      </c>
      <c r="E27">
        <v>7500</v>
      </c>
      <c r="G27" s="24">
        <v>0.23</v>
      </c>
      <c r="H27">
        <v>2000</v>
      </c>
    </row>
    <row r="28" spans="1:8">
      <c r="A28" t="s">
        <v>724</v>
      </c>
      <c r="B28" s="1" t="s">
        <v>3234</v>
      </c>
      <c r="C28">
        <v>1990020105</v>
      </c>
      <c r="D28">
        <v>4000</v>
      </c>
      <c r="E28">
        <v>8200</v>
      </c>
      <c r="G28" s="24">
        <v>0.24</v>
      </c>
      <c r="H28">
        <v>2500</v>
      </c>
    </row>
    <row r="29" spans="1:8">
      <c r="A29" t="s">
        <v>725</v>
      </c>
      <c r="B29" s="1" t="s">
        <v>3235</v>
      </c>
      <c r="C29">
        <v>1891600000</v>
      </c>
      <c r="D29">
        <v>4300</v>
      </c>
      <c r="E29">
        <v>8900</v>
      </c>
      <c r="G29" s="24">
        <v>0.25</v>
      </c>
      <c r="H29">
        <v>3500</v>
      </c>
    </row>
    <row r="30" spans="1:8">
      <c r="A30" t="s">
        <v>726</v>
      </c>
      <c r="B30" s="1" t="s">
        <v>3236</v>
      </c>
      <c r="C30">
        <v>1891600001</v>
      </c>
      <c r="D30">
        <v>4600</v>
      </c>
      <c r="E30">
        <v>9600</v>
      </c>
      <c r="G30" s="24">
        <v>0.26</v>
      </c>
      <c r="H30">
        <v>5000</v>
      </c>
    </row>
    <row r="31" spans="1:8">
      <c r="A31" t="s">
        <v>727</v>
      </c>
      <c r="B31" s="1" t="s">
        <v>3237</v>
      </c>
      <c r="C31">
        <v>1891600002</v>
      </c>
      <c r="D31">
        <v>4900</v>
      </c>
      <c r="E31">
        <v>10300</v>
      </c>
      <c r="G31" s="24">
        <v>0.27</v>
      </c>
      <c r="H31">
        <v>6500</v>
      </c>
    </row>
    <row r="32" spans="1:8">
      <c r="A32" t="s">
        <v>728</v>
      </c>
      <c r="B32" s="1" t="s">
        <v>3238</v>
      </c>
      <c r="C32">
        <v>1891600003</v>
      </c>
      <c r="D32">
        <v>5200</v>
      </c>
      <c r="E32">
        <v>11000</v>
      </c>
      <c r="G32" s="24">
        <v>0.28</v>
      </c>
      <c r="H32">
        <v>8000</v>
      </c>
    </row>
    <row r="33" spans="1:8">
      <c r="A33" t="s">
        <v>729</v>
      </c>
      <c r="B33" s="1" t="s">
        <v>3229</v>
      </c>
      <c r="C33">
        <v>1891600004</v>
      </c>
      <c r="D33">
        <v>5500</v>
      </c>
      <c r="E33">
        <v>11700</v>
      </c>
      <c r="G33" s="24">
        <v>0.29</v>
      </c>
      <c r="H33">
        <v>9500</v>
      </c>
    </row>
    <row r="34" spans="1:8">
      <c r="A34" t="s">
        <v>730</v>
      </c>
      <c r="B34" s="1" t="s">
        <v>3239</v>
      </c>
      <c r="C34">
        <v>1891600005</v>
      </c>
      <c r="D34">
        <v>5800</v>
      </c>
      <c r="E34">
        <v>12400</v>
      </c>
      <c r="G34" s="24">
        <v>0.3</v>
      </c>
      <c r="H34">
        <v>11000</v>
      </c>
    </row>
    <row r="35" spans="1:8">
      <c r="A35" t="s">
        <v>731</v>
      </c>
      <c r="B35" s="1" t="s">
        <v>3240</v>
      </c>
      <c r="C35">
        <v>1891600006</v>
      </c>
      <c r="D35">
        <v>6100</v>
      </c>
      <c r="E35">
        <v>13100</v>
      </c>
      <c r="G35" s="24">
        <v>0.31</v>
      </c>
      <c r="H35">
        <v>12500</v>
      </c>
    </row>
    <row r="36" spans="1:8">
      <c r="A36" t="s">
        <v>732</v>
      </c>
      <c r="B36" s="1" t="s">
        <v>3241</v>
      </c>
      <c r="C36">
        <v>1891600007</v>
      </c>
      <c r="D36">
        <v>6600</v>
      </c>
      <c r="E36">
        <v>14200</v>
      </c>
      <c r="G36" s="24">
        <v>0.32</v>
      </c>
      <c r="H36">
        <v>15000</v>
      </c>
    </row>
    <row r="37" spans="1:8">
      <c r="A37" t="s">
        <v>733</v>
      </c>
      <c r="B37" s="1" t="s">
        <v>3242</v>
      </c>
      <c r="C37">
        <v>1891600008</v>
      </c>
      <c r="D37">
        <v>7100</v>
      </c>
      <c r="E37">
        <v>15300</v>
      </c>
      <c r="G37" s="24">
        <v>0.33</v>
      </c>
      <c r="H37">
        <v>17500</v>
      </c>
    </row>
    <row r="38" spans="1:8">
      <c r="A38" t="s">
        <v>734</v>
      </c>
      <c r="B38" s="1" t="s">
        <v>3243</v>
      </c>
      <c r="C38">
        <v>1891600009</v>
      </c>
      <c r="D38">
        <v>7600</v>
      </c>
      <c r="E38">
        <v>16400</v>
      </c>
      <c r="G38" s="24">
        <v>0.34</v>
      </c>
      <c r="H38">
        <v>20000</v>
      </c>
    </row>
    <row r="39" spans="1:8">
      <c r="A39" t="s">
        <v>735</v>
      </c>
      <c r="B39" s="1" t="s">
        <v>3244</v>
      </c>
      <c r="C39">
        <v>1891600010</v>
      </c>
      <c r="D39">
        <v>8100</v>
      </c>
      <c r="E39">
        <v>17500</v>
      </c>
      <c r="G39" s="24">
        <v>0.35</v>
      </c>
      <c r="H39">
        <v>22500</v>
      </c>
    </row>
    <row r="40" spans="1:8">
      <c r="A40" t="s">
        <v>736</v>
      </c>
      <c r="B40" s="1" t="s">
        <v>3245</v>
      </c>
      <c r="C40">
        <v>1891600012</v>
      </c>
      <c r="D40">
        <v>8600</v>
      </c>
      <c r="E40">
        <v>18600</v>
      </c>
      <c r="G40" s="24">
        <v>0.4</v>
      </c>
      <c r="H40">
        <v>25888</v>
      </c>
    </row>
  </sheetData>
  <mergeCells count="1">
    <mergeCell ref="G2:G4"/>
  </mergeCells>
  <pageMargins left="0.699305555555556" right="0.699305555555556"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3"/>
  <sheetViews>
    <sheetView workbookViewId="0">
      <selection activeCell="Q21" sqref="Q21"/>
    </sheetView>
  </sheetViews>
  <sheetFormatPr defaultColWidth="9" defaultRowHeight="14.25" outlineLevelRow="2"/>
  <sheetData>
    <row r="1" spans="1:1">
      <c r="A1" s="1" t="s">
        <v>99</v>
      </c>
    </row>
    <row r="3" spans="1:1">
      <c r="A3">
        <v>1</v>
      </c>
    </row>
  </sheetData>
  <pageMargins left="0.699305555555556" right="0.699305555555556" top="0.75" bottom="0.75" header="0.3" footer="0.3"/>
  <headerFooter/>
  <drawing r:id="rId1"/>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T84"/>
  <sheetViews>
    <sheetView workbookViewId="0">
      <selection activeCell="A1" sqref="A1"/>
    </sheetView>
  </sheetViews>
  <sheetFormatPr defaultColWidth="9" defaultRowHeight="14.25"/>
  <cols>
    <col min="2" max="2" width="18.375" customWidth="1"/>
  </cols>
  <sheetData>
    <row r="1" spans="2:2">
      <c r="B1" s="1" t="s">
        <v>59</v>
      </c>
    </row>
    <row r="2" spans="2:2">
      <c r="B2" s="1" t="s">
        <v>3246</v>
      </c>
    </row>
    <row r="3" spans="2:2">
      <c r="B3" s="1" t="s">
        <v>3247</v>
      </c>
    </row>
    <row r="4" spans="2:12">
      <c r="B4" s="1" t="s">
        <v>3248</v>
      </c>
      <c r="C4" s="18" t="s">
        <v>3249</v>
      </c>
      <c r="D4" s="98"/>
      <c r="E4" s="98"/>
      <c r="F4" s="18" t="s">
        <v>3250</v>
      </c>
      <c r="G4" s="18"/>
      <c r="H4" s="18"/>
      <c r="I4" s="18"/>
      <c r="J4" s="98"/>
      <c r="K4" s="98"/>
      <c r="L4" s="98"/>
    </row>
    <row r="5" spans="2:2">
      <c r="B5" s="1" t="s">
        <v>3251</v>
      </c>
    </row>
    <row r="6" spans="2:13">
      <c r="B6" s="1"/>
      <c r="C6" s="108" t="s">
        <v>3252</v>
      </c>
      <c r="D6" s="19"/>
      <c r="E6" s="19"/>
      <c r="F6" s="1" t="s">
        <v>3253</v>
      </c>
      <c r="G6" s="1"/>
      <c r="H6" s="1"/>
      <c r="I6" s="1" t="s">
        <v>3254</v>
      </c>
      <c r="M6" s="1" t="s">
        <v>2871</v>
      </c>
    </row>
    <row r="7" spans="2:13">
      <c r="B7" s="1"/>
      <c r="C7" s="108" t="s">
        <v>3255</v>
      </c>
      <c r="D7" s="108" t="s">
        <v>199</v>
      </c>
      <c r="E7" s="19"/>
      <c r="F7" s="1" t="s">
        <v>160</v>
      </c>
      <c r="G7" s="1" t="s">
        <v>1795</v>
      </c>
      <c r="H7" s="1" t="s">
        <v>199</v>
      </c>
      <c r="I7" s="1"/>
      <c r="J7" s="1" t="s">
        <v>3256</v>
      </c>
      <c r="M7" s="1" t="s">
        <v>3257</v>
      </c>
    </row>
    <row r="8" spans="1:13">
      <c r="A8" t="s">
        <v>1753</v>
      </c>
      <c r="B8" s="1" t="s">
        <v>3258</v>
      </c>
      <c r="C8">
        <v>100</v>
      </c>
      <c r="D8">
        <v>5000</v>
      </c>
      <c r="F8">
        <v>1000</v>
      </c>
      <c r="G8">
        <v>500</v>
      </c>
      <c r="H8">
        <v>50000</v>
      </c>
      <c r="I8" s="121">
        <v>0.005</v>
      </c>
      <c r="J8" s="24">
        <v>0.01</v>
      </c>
      <c r="M8">
        <v>100</v>
      </c>
    </row>
    <row r="9" spans="2:13">
      <c r="B9" s="1" t="s">
        <v>3259</v>
      </c>
      <c r="C9">
        <v>100</v>
      </c>
      <c r="D9">
        <v>5000</v>
      </c>
      <c r="F9">
        <v>1000</v>
      </c>
      <c r="G9">
        <v>500</v>
      </c>
      <c r="H9">
        <v>50000</v>
      </c>
      <c r="I9" s="24">
        <v>0.01</v>
      </c>
      <c r="J9" s="24">
        <v>0.02</v>
      </c>
      <c r="M9">
        <v>200</v>
      </c>
    </row>
    <row r="10" spans="2:13">
      <c r="B10" s="1" t="s">
        <v>3260</v>
      </c>
      <c r="C10">
        <v>100</v>
      </c>
      <c r="D10">
        <v>5000</v>
      </c>
      <c r="F10">
        <v>1000</v>
      </c>
      <c r="G10">
        <v>500</v>
      </c>
      <c r="H10">
        <v>50000</v>
      </c>
      <c r="I10" s="121">
        <v>0.015</v>
      </c>
      <c r="J10" s="24">
        <v>0.03</v>
      </c>
      <c r="M10">
        <v>300</v>
      </c>
    </row>
    <row r="11" spans="2:13">
      <c r="B11" s="1" t="s">
        <v>3261</v>
      </c>
      <c r="C11">
        <v>100</v>
      </c>
      <c r="D11">
        <v>5000</v>
      </c>
      <c r="F11">
        <v>1000</v>
      </c>
      <c r="G11">
        <v>500</v>
      </c>
      <c r="H11">
        <v>50000</v>
      </c>
      <c r="I11" s="24">
        <v>0.02</v>
      </c>
      <c r="J11" s="24">
        <v>0.04</v>
      </c>
      <c r="M11">
        <v>400</v>
      </c>
    </row>
    <row r="12" spans="2:13">
      <c r="B12" s="1" t="s">
        <v>3262</v>
      </c>
      <c r="C12">
        <v>100</v>
      </c>
      <c r="D12">
        <v>5000</v>
      </c>
      <c r="F12">
        <v>1000</v>
      </c>
      <c r="G12">
        <v>500</v>
      </c>
      <c r="H12">
        <v>50000</v>
      </c>
      <c r="I12" s="121">
        <v>0.025</v>
      </c>
      <c r="J12" s="24">
        <v>0.05</v>
      </c>
      <c r="M12">
        <v>500</v>
      </c>
    </row>
    <row r="13" spans="2:13">
      <c r="B13" s="1" t="s">
        <v>3263</v>
      </c>
      <c r="C13">
        <v>100</v>
      </c>
      <c r="D13">
        <v>5000</v>
      </c>
      <c r="F13">
        <v>1000</v>
      </c>
      <c r="G13">
        <v>500</v>
      </c>
      <c r="H13">
        <v>50000</v>
      </c>
      <c r="I13" s="24">
        <v>0.03</v>
      </c>
      <c r="J13" s="24">
        <v>0.06</v>
      </c>
      <c r="M13">
        <v>600</v>
      </c>
    </row>
    <row r="14" spans="2:13">
      <c r="B14" s="1" t="s">
        <v>3264</v>
      </c>
      <c r="C14">
        <v>100</v>
      </c>
      <c r="D14">
        <v>5000</v>
      </c>
      <c r="F14">
        <v>1000</v>
      </c>
      <c r="G14">
        <v>500</v>
      </c>
      <c r="H14">
        <v>50000</v>
      </c>
      <c r="I14" s="121">
        <v>0.035</v>
      </c>
      <c r="J14" s="24">
        <v>0.07</v>
      </c>
      <c r="M14">
        <v>700</v>
      </c>
    </row>
    <row r="15" spans="2:13">
      <c r="B15" s="1" t="s">
        <v>3265</v>
      </c>
      <c r="C15">
        <v>100</v>
      </c>
      <c r="D15">
        <v>5000</v>
      </c>
      <c r="F15">
        <v>1000</v>
      </c>
      <c r="G15">
        <v>500</v>
      </c>
      <c r="H15">
        <v>50000</v>
      </c>
      <c r="I15" s="24">
        <v>0.04</v>
      </c>
      <c r="J15" s="24">
        <v>0.08</v>
      </c>
      <c r="M15">
        <v>800</v>
      </c>
    </row>
    <row r="16" spans="2:13">
      <c r="B16" s="1" t="s">
        <v>3266</v>
      </c>
      <c r="C16">
        <v>100</v>
      </c>
      <c r="D16">
        <v>5000</v>
      </c>
      <c r="F16">
        <v>1000</v>
      </c>
      <c r="G16">
        <v>500</v>
      </c>
      <c r="H16">
        <v>50000</v>
      </c>
      <c r="I16" s="121">
        <v>0.045</v>
      </c>
      <c r="J16" s="24">
        <v>0.09</v>
      </c>
      <c r="M16">
        <v>900</v>
      </c>
    </row>
    <row r="17" spans="2:13">
      <c r="B17" s="1" t="s">
        <v>3267</v>
      </c>
      <c r="C17">
        <v>100</v>
      </c>
      <c r="D17">
        <v>5000</v>
      </c>
      <c r="F17">
        <v>1000</v>
      </c>
      <c r="G17">
        <v>500</v>
      </c>
      <c r="H17">
        <v>50000</v>
      </c>
      <c r="I17" s="24">
        <v>0.05</v>
      </c>
      <c r="J17" s="24">
        <v>0.1</v>
      </c>
      <c r="M17">
        <v>1000</v>
      </c>
    </row>
    <row r="18" spans="1:13">
      <c r="A18" t="s">
        <v>3268</v>
      </c>
      <c r="B18" s="1" t="s">
        <v>3269</v>
      </c>
      <c r="C18">
        <v>200</v>
      </c>
      <c r="D18">
        <v>10000</v>
      </c>
      <c r="F18">
        <v>2000</v>
      </c>
      <c r="G18">
        <v>1000</v>
      </c>
      <c r="H18">
        <v>75000</v>
      </c>
      <c r="I18" s="121">
        <v>0.055</v>
      </c>
      <c r="J18" s="24">
        <v>0.01</v>
      </c>
      <c r="M18">
        <v>1500</v>
      </c>
    </row>
    <row r="19" spans="2:13">
      <c r="B19" s="1" t="s">
        <v>3270</v>
      </c>
      <c r="C19">
        <v>200</v>
      </c>
      <c r="D19">
        <v>10000</v>
      </c>
      <c r="F19">
        <v>2000</v>
      </c>
      <c r="G19">
        <v>1000</v>
      </c>
      <c r="H19">
        <v>75000</v>
      </c>
      <c r="I19" s="24">
        <v>0.06</v>
      </c>
      <c r="J19" s="24">
        <v>0.02</v>
      </c>
      <c r="M19">
        <v>2000</v>
      </c>
    </row>
    <row r="20" spans="2:13">
      <c r="B20" s="1" t="s">
        <v>3271</v>
      </c>
      <c r="C20">
        <v>200</v>
      </c>
      <c r="D20">
        <v>10000</v>
      </c>
      <c r="F20">
        <v>2000</v>
      </c>
      <c r="G20">
        <v>1000</v>
      </c>
      <c r="H20">
        <v>75000</v>
      </c>
      <c r="I20" s="121">
        <v>0.065</v>
      </c>
      <c r="J20" s="24">
        <v>0.03</v>
      </c>
      <c r="M20">
        <v>2500</v>
      </c>
    </row>
    <row r="21" spans="2:13">
      <c r="B21" s="1" t="s">
        <v>3272</v>
      </c>
      <c r="C21">
        <v>200</v>
      </c>
      <c r="D21">
        <v>10000</v>
      </c>
      <c r="F21">
        <v>2000</v>
      </c>
      <c r="G21">
        <v>1000</v>
      </c>
      <c r="H21">
        <v>75000</v>
      </c>
      <c r="I21" s="24">
        <v>0.07</v>
      </c>
      <c r="J21" s="24">
        <v>0.04</v>
      </c>
      <c r="M21">
        <v>3000</v>
      </c>
    </row>
    <row r="22" spans="2:13">
      <c r="B22" s="1" t="s">
        <v>3273</v>
      </c>
      <c r="C22">
        <v>200</v>
      </c>
      <c r="D22">
        <v>10000</v>
      </c>
      <c r="F22">
        <v>2000</v>
      </c>
      <c r="G22">
        <v>1000</v>
      </c>
      <c r="H22">
        <v>75000</v>
      </c>
      <c r="I22" s="121">
        <v>0.075</v>
      </c>
      <c r="J22" s="24">
        <v>0.05</v>
      </c>
      <c r="M22">
        <v>3500</v>
      </c>
    </row>
    <row r="23" spans="2:13">
      <c r="B23" s="1" t="s">
        <v>3274</v>
      </c>
      <c r="C23">
        <v>200</v>
      </c>
      <c r="D23">
        <v>10000</v>
      </c>
      <c r="F23">
        <v>2000</v>
      </c>
      <c r="G23">
        <v>1000</v>
      </c>
      <c r="H23">
        <v>75000</v>
      </c>
      <c r="I23" s="24">
        <v>0.08</v>
      </c>
      <c r="J23" s="24">
        <v>0.06</v>
      </c>
      <c r="M23">
        <v>4000</v>
      </c>
    </row>
    <row r="24" spans="2:13">
      <c r="B24" s="1" t="s">
        <v>3275</v>
      </c>
      <c r="C24">
        <v>200</v>
      </c>
      <c r="D24">
        <v>10000</v>
      </c>
      <c r="F24">
        <v>2000</v>
      </c>
      <c r="G24">
        <v>1000</v>
      </c>
      <c r="H24">
        <v>75000</v>
      </c>
      <c r="I24" s="121">
        <v>0.085</v>
      </c>
      <c r="J24" s="24">
        <v>0.07</v>
      </c>
      <c r="M24">
        <v>4500</v>
      </c>
    </row>
    <row r="25" spans="2:15">
      <c r="B25" s="1" t="s">
        <v>3276</v>
      </c>
      <c r="C25">
        <v>200</v>
      </c>
      <c r="D25">
        <v>10000</v>
      </c>
      <c r="F25">
        <v>2000</v>
      </c>
      <c r="G25">
        <v>1000</v>
      </c>
      <c r="H25">
        <v>75000</v>
      </c>
      <c r="I25" s="24">
        <v>0.09</v>
      </c>
      <c r="J25" s="24">
        <v>0.08</v>
      </c>
      <c r="M25">
        <v>5000</v>
      </c>
      <c r="O25" s="1" t="s">
        <v>3277</v>
      </c>
    </row>
    <row r="26" spans="2:19">
      <c r="B26" s="1" t="s">
        <v>3278</v>
      </c>
      <c r="C26">
        <v>200</v>
      </c>
      <c r="D26">
        <v>10000</v>
      </c>
      <c r="F26">
        <v>2000</v>
      </c>
      <c r="G26">
        <v>1000</v>
      </c>
      <c r="H26">
        <v>75000</v>
      </c>
      <c r="I26" s="121">
        <v>0.095</v>
      </c>
      <c r="J26" s="24">
        <v>0.09</v>
      </c>
      <c r="M26">
        <v>5500</v>
      </c>
      <c r="O26" s="1" t="s">
        <v>3279</v>
      </c>
      <c r="S26" t="s">
        <v>3280</v>
      </c>
    </row>
    <row r="27" spans="2:19">
      <c r="B27" s="1" t="s">
        <v>3281</v>
      </c>
      <c r="C27">
        <v>200</v>
      </c>
      <c r="D27">
        <v>10000</v>
      </c>
      <c r="F27">
        <v>2000</v>
      </c>
      <c r="G27">
        <v>1000</v>
      </c>
      <c r="H27">
        <v>75000</v>
      </c>
      <c r="I27" s="24">
        <v>0.1</v>
      </c>
      <c r="J27" s="24">
        <v>0.1</v>
      </c>
      <c r="M27">
        <v>7000</v>
      </c>
      <c r="O27" s="1" t="s">
        <v>3282</v>
      </c>
      <c r="S27" t="s">
        <v>3283</v>
      </c>
    </row>
    <row r="28" spans="1:13">
      <c r="A28" t="s">
        <v>3284</v>
      </c>
      <c r="B28" s="1" t="s">
        <v>3285</v>
      </c>
      <c r="C28">
        <v>300</v>
      </c>
      <c r="D28">
        <v>15000</v>
      </c>
      <c r="F28">
        <v>3500</v>
      </c>
      <c r="G28">
        <v>1750</v>
      </c>
      <c r="H28">
        <v>100000</v>
      </c>
      <c r="I28" s="121">
        <v>0.105</v>
      </c>
      <c r="J28" s="24">
        <v>0.01</v>
      </c>
      <c r="M28">
        <v>8500</v>
      </c>
    </row>
    <row r="29" spans="2:13">
      <c r="B29" s="1" t="s">
        <v>3286</v>
      </c>
      <c r="C29">
        <v>300</v>
      </c>
      <c r="D29">
        <v>15000</v>
      </c>
      <c r="F29">
        <v>3500</v>
      </c>
      <c r="G29">
        <v>1750</v>
      </c>
      <c r="H29">
        <v>100000</v>
      </c>
      <c r="I29" s="24">
        <v>0.11</v>
      </c>
      <c r="J29" s="24">
        <v>0.02</v>
      </c>
      <c r="M29">
        <v>10000</v>
      </c>
    </row>
    <row r="30" spans="2:13">
      <c r="B30" s="1" t="s">
        <v>3287</v>
      </c>
      <c r="C30">
        <v>300</v>
      </c>
      <c r="D30">
        <v>15000</v>
      </c>
      <c r="F30">
        <v>3500</v>
      </c>
      <c r="G30">
        <v>1750</v>
      </c>
      <c r="H30">
        <v>100000</v>
      </c>
      <c r="I30" s="121">
        <v>0.115</v>
      </c>
      <c r="J30" s="24">
        <v>0.03</v>
      </c>
      <c r="M30">
        <v>11500</v>
      </c>
    </row>
    <row r="31" spans="2:15">
      <c r="B31" s="1" t="s">
        <v>3288</v>
      </c>
      <c r="C31">
        <v>300</v>
      </c>
      <c r="D31">
        <v>15000</v>
      </c>
      <c r="F31">
        <v>3500</v>
      </c>
      <c r="G31">
        <v>1750</v>
      </c>
      <c r="H31">
        <v>100000</v>
      </c>
      <c r="I31" s="24">
        <v>0.12</v>
      </c>
      <c r="J31" s="24">
        <v>0.04</v>
      </c>
      <c r="M31">
        <v>13000</v>
      </c>
      <c r="O31" s="1" t="s">
        <v>3289</v>
      </c>
    </row>
    <row r="32" spans="2:20">
      <c r="B32" s="1" t="s">
        <v>3290</v>
      </c>
      <c r="C32">
        <v>300</v>
      </c>
      <c r="D32">
        <v>15000</v>
      </c>
      <c r="F32">
        <v>3500</v>
      </c>
      <c r="G32">
        <v>1750</v>
      </c>
      <c r="H32">
        <v>100000</v>
      </c>
      <c r="I32" s="121">
        <v>0.125</v>
      </c>
      <c r="J32" s="24">
        <v>0.05</v>
      </c>
      <c r="M32">
        <v>14500</v>
      </c>
      <c r="O32" t="s">
        <v>3291</v>
      </c>
      <c r="T32" t="s">
        <v>3292</v>
      </c>
    </row>
    <row r="33" spans="2:20">
      <c r="B33" s="1" t="s">
        <v>3293</v>
      </c>
      <c r="C33">
        <v>300</v>
      </c>
      <c r="D33">
        <v>15000</v>
      </c>
      <c r="F33">
        <v>3500</v>
      </c>
      <c r="G33">
        <v>1750</v>
      </c>
      <c r="H33">
        <v>100000</v>
      </c>
      <c r="I33" s="24">
        <v>0.13</v>
      </c>
      <c r="J33" s="24">
        <v>0.06</v>
      </c>
      <c r="M33">
        <v>16000</v>
      </c>
      <c r="O33" t="s">
        <v>3294</v>
      </c>
      <c r="T33" t="s">
        <v>3295</v>
      </c>
    </row>
    <row r="34" spans="2:20">
      <c r="B34" s="1" t="s">
        <v>3296</v>
      </c>
      <c r="C34">
        <v>300</v>
      </c>
      <c r="D34">
        <v>15000</v>
      </c>
      <c r="F34">
        <v>3500</v>
      </c>
      <c r="G34">
        <v>1750</v>
      </c>
      <c r="H34">
        <v>100000</v>
      </c>
      <c r="I34" s="121">
        <v>0.135</v>
      </c>
      <c r="J34" s="24">
        <v>0.07</v>
      </c>
      <c r="M34">
        <v>17500</v>
      </c>
      <c r="O34" t="s">
        <v>3297</v>
      </c>
      <c r="T34" t="s">
        <v>3298</v>
      </c>
    </row>
    <row r="35" spans="2:13">
      <c r="B35" s="1" t="s">
        <v>3299</v>
      </c>
      <c r="C35">
        <v>300</v>
      </c>
      <c r="D35">
        <v>15000</v>
      </c>
      <c r="F35">
        <v>3500</v>
      </c>
      <c r="G35">
        <v>1750</v>
      </c>
      <c r="H35">
        <v>100000</v>
      </c>
      <c r="I35" s="24">
        <v>0.14</v>
      </c>
      <c r="J35" s="24">
        <v>0.08</v>
      </c>
      <c r="M35">
        <v>19000</v>
      </c>
    </row>
    <row r="36" spans="2:13">
      <c r="B36" s="1" t="s">
        <v>3300</v>
      </c>
      <c r="C36">
        <v>300</v>
      </c>
      <c r="D36">
        <v>15000</v>
      </c>
      <c r="F36">
        <v>3500</v>
      </c>
      <c r="G36">
        <v>1750</v>
      </c>
      <c r="H36">
        <v>100000</v>
      </c>
      <c r="I36" s="121">
        <v>0.145</v>
      </c>
      <c r="J36" s="24">
        <v>0.09</v>
      </c>
      <c r="M36">
        <v>20500</v>
      </c>
    </row>
    <row r="37" spans="2:13">
      <c r="B37" s="1" t="s">
        <v>3301</v>
      </c>
      <c r="C37">
        <v>300</v>
      </c>
      <c r="D37">
        <v>15000</v>
      </c>
      <c r="F37">
        <v>3500</v>
      </c>
      <c r="G37">
        <v>1750</v>
      </c>
      <c r="H37">
        <v>100000</v>
      </c>
      <c r="I37" s="24">
        <v>0.15</v>
      </c>
      <c r="J37" s="24">
        <v>0.1</v>
      </c>
      <c r="M37">
        <v>22000</v>
      </c>
    </row>
    <row r="38" spans="1:13">
      <c r="A38" t="s">
        <v>3302</v>
      </c>
      <c r="B38" s="1" t="s">
        <v>3303</v>
      </c>
      <c r="C38">
        <v>400</v>
      </c>
      <c r="D38">
        <v>20000</v>
      </c>
      <c r="F38">
        <v>5000</v>
      </c>
      <c r="G38">
        <v>2500</v>
      </c>
      <c r="H38">
        <v>130000</v>
      </c>
      <c r="I38" s="121">
        <v>0.155</v>
      </c>
      <c r="J38" s="24">
        <v>0.01</v>
      </c>
      <c r="M38">
        <v>25000</v>
      </c>
    </row>
    <row r="39" spans="2:13">
      <c r="B39" s="1" t="s">
        <v>3304</v>
      </c>
      <c r="C39">
        <v>400</v>
      </c>
      <c r="D39">
        <v>20000</v>
      </c>
      <c r="F39">
        <v>5000</v>
      </c>
      <c r="G39">
        <v>2500</v>
      </c>
      <c r="H39">
        <v>130000</v>
      </c>
      <c r="I39" s="24">
        <v>0.16</v>
      </c>
      <c r="J39" s="24">
        <v>0.02</v>
      </c>
      <c r="M39">
        <v>28000</v>
      </c>
    </row>
    <row r="40" spans="2:13">
      <c r="B40" s="1" t="s">
        <v>3305</v>
      </c>
      <c r="C40">
        <v>400</v>
      </c>
      <c r="D40">
        <v>20000</v>
      </c>
      <c r="F40">
        <v>5000</v>
      </c>
      <c r="G40">
        <v>2500</v>
      </c>
      <c r="H40">
        <v>130000</v>
      </c>
      <c r="I40" s="121">
        <v>0.165</v>
      </c>
      <c r="J40" s="24">
        <v>0.03</v>
      </c>
      <c r="M40">
        <v>31000</v>
      </c>
    </row>
    <row r="41" spans="2:13">
      <c r="B41" s="1" t="s">
        <v>3306</v>
      </c>
      <c r="C41">
        <v>400</v>
      </c>
      <c r="D41">
        <v>20000</v>
      </c>
      <c r="F41">
        <v>5000</v>
      </c>
      <c r="G41">
        <v>2500</v>
      </c>
      <c r="H41">
        <v>130000</v>
      </c>
      <c r="I41" s="24">
        <v>0.17</v>
      </c>
      <c r="J41" s="24">
        <v>0.04</v>
      </c>
      <c r="M41">
        <v>34000</v>
      </c>
    </row>
    <row r="42" spans="2:13">
      <c r="B42" s="1" t="s">
        <v>3307</v>
      </c>
      <c r="C42">
        <v>400</v>
      </c>
      <c r="D42">
        <v>20000</v>
      </c>
      <c r="F42">
        <v>5000</v>
      </c>
      <c r="G42">
        <v>2500</v>
      </c>
      <c r="H42">
        <v>130000</v>
      </c>
      <c r="I42" s="121">
        <v>0.175</v>
      </c>
      <c r="J42" s="24">
        <v>0.05</v>
      </c>
      <c r="M42">
        <v>37000</v>
      </c>
    </row>
    <row r="43" spans="2:13">
      <c r="B43" s="1" t="s">
        <v>3308</v>
      </c>
      <c r="C43">
        <v>400</v>
      </c>
      <c r="D43">
        <v>20000</v>
      </c>
      <c r="F43">
        <v>5000</v>
      </c>
      <c r="G43">
        <v>2500</v>
      </c>
      <c r="H43">
        <v>130000</v>
      </c>
      <c r="I43" s="24">
        <v>0.18</v>
      </c>
      <c r="J43" s="24">
        <v>0.06</v>
      </c>
      <c r="M43">
        <v>40000</v>
      </c>
    </row>
    <row r="44" spans="2:13">
      <c r="B44" s="1" t="s">
        <v>3309</v>
      </c>
      <c r="C44">
        <v>400</v>
      </c>
      <c r="D44">
        <v>20000</v>
      </c>
      <c r="F44">
        <v>5000</v>
      </c>
      <c r="G44">
        <v>2500</v>
      </c>
      <c r="H44">
        <v>130000</v>
      </c>
      <c r="I44" s="121">
        <v>0.185</v>
      </c>
      <c r="J44" s="24">
        <v>0.07</v>
      </c>
      <c r="M44">
        <v>43000</v>
      </c>
    </row>
    <row r="45" spans="2:13">
      <c r="B45" s="1" t="s">
        <v>3310</v>
      </c>
      <c r="C45">
        <v>400</v>
      </c>
      <c r="D45">
        <v>20000</v>
      </c>
      <c r="F45">
        <v>5000</v>
      </c>
      <c r="G45">
        <v>2500</v>
      </c>
      <c r="H45">
        <v>130000</v>
      </c>
      <c r="I45" s="24">
        <v>0.19</v>
      </c>
      <c r="J45" s="24">
        <v>0.08</v>
      </c>
      <c r="M45">
        <v>46000</v>
      </c>
    </row>
    <row r="46" spans="2:13">
      <c r="B46" s="1" t="s">
        <v>3311</v>
      </c>
      <c r="C46">
        <v>400</v>
      </c>
      <c r="D46">
        <v>20000</v>
      </c>
      <c r="F46">
        <v>5000</v>
      </c>
      <c r="G46">
        <v>2500</v>
      </c>
      <c r="H46">
        <v>130000</v>
      </c>
      <c r="I46" s="121">
        <v>0.195</v>
      </c>
      <c r="J46" s="24">
        <v>0.09</v>
      </c>
      <c r="M46">
        <v>49000</v>
      </c>
    </row>
    <row r="47" spans="2:13">
      <c r="B47" s="1" t="s">
        <v>3312</v>
      </c>
      <c r="C47">
        <v>400</v>
      </c>
      <c r="D47">
        <v>20000</v>
      </c>
      <c r="F47">
        <v>5000</v>
      </c>
      <c r="G47">
        <v>2500</v>
      </c>
      <c r="H47">
        <v>130000</v>
      </c>
      <c r="I47" s="24">
        <v>0.2</v>
      </c>
      <c r="J47" s="24">
        <v>0.1</v>
      </c>
      <c r="M47">
        <v>52000</v>
      </c>
    </row>
    <row r="48" spans="1:13">
      <c r="A48" t="s">
        <v>3313</v>
      </c>
      <c r="B48" s="1" t="s">
        <v>3314</v>
      </c>
      <c r="C48" s="1">
        <v>500</v>
      </c>
      <c r="D48">
        <v>25000</v>
      </c>
      <c r="F48">
        <v>7000</v>
      </c>
      <c r="G48">
        <v>3500</v>
      </c>
      <c r="H48">
        <v>170000</v>
      </c>
      <c r="I48" s="121">
        <v>0.205</v>
      </c>
      <c r="J48" s="24">
        <v>0.01</v>
      </c>
      <c r="M48">
        <v>60000</v>
      </c>
    </row>
    <row r="49" spans="2:13">
      <c r="B49" s="1" t="s">
        <v>3315</v>
      </c>
      <c r="C49" s="1">
        <v>500</v>
      </c>
      <c r="D49">
        <v>25000</v>
      </c>
      <c r="F49">
        <v>7000</v>
      </c>
      <c r="G49">
        <v>3500</v>
      </c>
      <c r="H49">
        <v>170000</v>
      </c>
      <c r="I49" s="24">
        <v>0.21</v>
      </c>
      <c r="J49" s="24">
        <v>0.02</v>
      </c>
      <c r="M49">
        <v>68000</v>
      </c>
    </row>
    <row r="50" spans="2:13">
      <c r="B50" s="1" t="s">
        <v>3316</v>
      </c>
      <c r="C50" s="1">
        <v>500</v>
      </c>
      <c r="D50">
        <v>25000</v>
      </c>
      <c r="F50">
        <v>7000</v>
      </c>
      <c r="G50">
        <v>3500</v>
      </c>
      <c r="H50">
        <v>170000</v>
      </c>
      <c r="I50" s="121">
        <v>0.215</v>
      </c>
      <c r="J50" s="24">
        <v>0.03</v>
      </c>
      <c r="M50">
        <v>76000</v>
      </c>
    </row>
    <row r="51" spans="2:13">
      <c r="B51" s="1" t="s">
        <v>3317</v>
      </c>
      <c r="C51" s="1">
        <v>500</v>
      </c>
      <c r="D51">
        <v>25000</v>
      </c>
      <c r="F51">
        <v>7000</v>
      </c>
      <c r="G51">
        <v>3500</v>
      </c>
      <c r="H51">
        <v>170000</v>
      </c>
      <c r="I51" s="24">
        <v>0.22</v>
      </c>
      <c r="J51" s="24">
        <v>0.04</v>
      </c>
      <c r="M51">
        <v>84000</v>
      </c>
    </row>
    <row r="52" spans="2:13">
      <c r="B52" s="1" t="s">
        <v>3318</v>
      </c>
      <c r="C52" s="1">
        <v>500</v>
      </c>
      <c r="D52">
        <v>25000</v>
      </c>
      <c r="F52">
        <v>7000</v>
      </c>
      <c r="G52">
        <v>3500</v>
      </c>
      <c r="H52">
        <v>170000</v>
      </c>
      <c r="I52" s="121">
        <v>0.225</v>
      </c>
      <c r="J52" s="24">
        <v>0.05</v>
      </c>
      <c r="M52">
        <v>92000</v>
      </c>
    </row>
    <row r="53" spans="2:13">
      <c r="B53" s="1" t="s">
        <v>3319</v>
      </c>
      <c r="C53" s="1">
        <v>500</v>
      </c>
      <c r="D53">
        <v>25000</v>
      </c>
      <c r="F53">
        <v>7000</v>
      </c>
      <c r="G53">
        <v>3500</v>
      </c>
      <c r="H53">
        <v>170000</v>
      </c>
      <c r="I53" s="24">
        <v>0.23</v>
      </c>
      <c r="J53" s="24">
        <v>0.06</v>
      </c>
      <c r="M53">
        <v>100000</v>
      </c>
    </row>
    <row r="54" spans="2:13">
      <c r="B54" s="1" t="s">
        <v>3320</v>
      </c>
      <c r="C54" s="1">
        <v>500</v>
      </c>
      <c r="D54">
        <v>25000</v>
      </c>
      <c r="F54">
        <v>7000</v>
      </c>
      <c r="G54">
        <v>3500</v>
      </c>
      <c r="H54">
        <v>170000</v>
      </c>
      <c r="I54" s="121">
        <v>0.235</v>
      </c>
      <c r="J54" s="24">
        <v>0.07</v>
      </c>
      <c r="M54">
        <v>108000</v>
      </c>
    </row>
    <row r="55" spans="2:13">
      <c r="B55" s="1" t="s">
        <v>3321</v>
      </c>
      <c r="C55" s="1">
        <v>500</v>
      </c>
      <c r="D55">
        <v>25000</v>
      </c>
      <c r="F55">
        <v>7000</v>
      </c>
      <c r="G55">
        <v>3500</v>
      </c>
      <c r="H55">
        <v>170000</v>
      </c>
      <c r="I55" s="24">
        <v>0.24</v>
      </c>
      <c r="J55" s="24">
        <v>0.08</v>
      </c>
      <c r="M55">
        <v>116000</v>
      </c>
    </row>
    <row r="56" spans="2:13">
      <c r="B56" s="1" t="s">
        <v>3322</v>
      </c>
      <c r="C56" s="1">
        <v>500</v>
      </c>
      <c r="D56">
        <v>25000</v>
      </c>
      <c r="F56">
        <v>7000</v>
      </c>
      <c r="G56">
        <v>3500</v>
      </c>
      <c r="H56">
        <v>170000</v>
      </c>
      <c r="I56" s="121">
        <v>0.245</v>
      </c>
      <c r="J56" s="24">
        <v>0.09</v>
      </c>
      <c r="M56">
        <v>124000</v>
      </c>
    </row>
    <row r="57" spans="2:13">
      <c r="B57" s="1" t="s">
        <v>3323</v>
      </c>
      <c r="C57" s="1">
        <v>500</v>
      </c>
      <c r="D57">
        <v>25000</v>
      </c>
      <c r="F57">
        <v>7000</v>
      </c>
      <c r="G57">
        <v>3500</v>
      </c>
      <c r="H57">
        <v>170000</v>
      </c>
      <c r="I57" s="24">
        <v>0.25</v>
      </c>
      <c r="J57" s="24">
        <v>0.1</v>
      </c>
      <c r="M57">
        <v>132000</v>
      </c>
    </row>
    <row r="58" spans="1:13">
      <c r="A58" t="s">
        <v>3324</v>
      </c>
      <c r="B58" s="1" t="s">
        <v>3325</v>
      </c>
      <c r="C58" s="1">
        <v>600</v>
      </c>
      <c r="D58">
        <v>30000</v>
      </c>
      <c r="F58">
        <v>10000</v>
      </c>
      <c r="G58">
        <v>5000</v>
      </c>
      <c r="H58">
        <v>220000</v>
      </c>
      <c r="I58" s="121">
        <v>0.255</v>
      </c>
      <c r="J58" s="24">
        <v>0.01</v>
      </c>
      <c r="M58">
        <v>140000</v>
      </c>
    </row>
    <row r="59" spans="2:13">
      <c r="B59" s="1" t="s">
        <v>3326</v>
      </c>
      <c r="C59" s="1">
        <v>600</v>
      </c>
      <c r="D59">
        <v>30000</v>
      </c>
      <c r="F59">
        <v>10000</v>
      </c>
      <c r="G59">
        <v>5000</v>
      </c>
      <c r="H59">
        <v>220000</v>
      </c>
      <c r="I59" s="24">
        <v>0.26</v>
      </c>
      <c r="J59" s="24">
        <v>0.02</v>
      </c>
      <c r="M59">
        <v>148000</v>
      </c>
    </row>
    <row r="60" spans="2:13">
      <c r="B60" s="1" t="s">
        <v>3327</v>
      </c>
      <c r="C60" s="1">
        <v>600</v>
      </c>
      <c r="D60">
        <v>30000</v>
      </c>
      <c r="F60">
        <v>10000</v>
      </c>
      <c r="G60">
        <v>5000</v>
      </c>
      <c r="H60">
        <v>220000</v>
      </c>
      <c r="I60" s="121">
        <v>0.265</v>
      </c>
      <c r="J60" s="24">
        <v>0.03</v>
      </c>
      <c r="M60">
        <v>156000</v>
      </c>
    </row>
    <row r="61" spans="2:13">
      <c r="B61" s="1" t="s">
        <v>3328</v>
      </c>
      <c r="C61" s="1">
        <v>600</v>
      </c>
      <c r="D61">
        <v>30000</v>
      </c>
      <c r="F61">
        <v>10000</v>
      </c>
      <c r="G61">
        <v>5000</v>
      </c>
      <c r="H61">
        <v>220000</v>
      </c>
      <c r="I61" s="24">
        <v>0.27</v>
      </c>
      <c r="J61" s="24">
        <v>0.04</v>
      </c>
      <c r="M61">
        <v>164000</v>
      </c>
    </row>
    <row r="62" spans="2:13">
      <c r="B62" s="1" t="s">
        <v>3329</v>
      </c>
      <c r="C62" s="1">
        <v>600</v>
      </c>
      <c r="D62">
        <v>30000</v>
      </c>
      <c r="F62">
        <v>10000</v>
      </c>
      <c r="G62">
        <v>5000</v>
      </c>
      <c r="H62">
        <v>220000</v>
      </c>
      <c r="I62" s="121">
        <v>0.275</v>
      </c>
      <c r="J62" s="24">
        <v>0.05</v>
      </c>
      <c r="M62">
        <v>172000</v>
      </c>
    </row>
    <row r="63" spans="2:13">
      <c r="B63" s="1" t="s">
        <v>3330</v>
      </c>
      <c r="C63" s="1">
        <v>600</v>
      </c>
      <c r="D63">
        <v>30000</v>
      </c>
      <c r="F63">
        <v>10000</v>
      </c>
      <c r="G63">
        <v>5000</v>
      </c>
      <c r="H63">
        <v>220000</v>
      </c>
      <c r="I63" s="24">
        <v>0.28</v>
      </c>
      <c r="J63" s="24">
        <v>0.06</v>
      </c>
      <c r="M63">
        <v>180000</v>
      </c>
    </row>
    <row r="64" spans="2:13">
      <c r="B64" s="1" t="s">
        <v>3331</v>
      </c>
      <c r="C64" s="1">
        <v>600</v>
      </c>
      <c r="D64">
        <v>30000</v>
      </c>
      <c r="F64">
        <v>10000</v>
      </c>
      <c r="G64">
        <v>5000</v>
      </c>
      <c r="H64">
        <v>220000</v>
      </c>
      <c r="I64" s="121">
        <v>0.285</v>
      </c>
      <c r="J64" s="24">
        <v>0.07</v>
      </c>
      <c r="M64">
        <v>188000</v>
      </c>
    </row>
    <row r="65" spans="2:13">
      <c r="B65" s="1" t="s">
        <v>3332</v>
      </c>
      <c r="C65" s="1">
        <v>600</v>
      </c>
      <c r="D65">
        <v>30000</v>
      </c>
      <c r="F65">
        <v>10000</v>
      </c>
      <c r="G65">
        <v>5000</v>
      </c>
      <c r="H65">
        <v>220000</v>
      </c>
      <c r="I65" s="24">
        <v>0.29</v>
      </c>
      <c r="J65" s="24">
        <v>0.08</v>
      </c>
      <c r="M65">
        <v>196000</v>
      </c>
    </row>
    <row r="66" spans="2:13">
      <c r="B66" s="1" t="s">
        <v>3333</v>
      </c>
      <c r="C66" s="1">
        <v>600</v>
      </c>
      <c r="D66">
        <v>30000</v>
      </c>
      <c r="F66">
        <v>10000</v>
      </c>
      <c r="G66">
        <v>5000</v>
      </c>
      <c r="H66">
        <v>220000</v>
      </c>
      <c r="I66" s="121">
        <v>0.295</v>
      </c>
      <c r="J66" s="24">
        <v>0.09</v>
      </c>
      <c r="M66">
        <v>204000</v>
      </c>
    </row>
    <row r="67" spans="2:13">
      <c r="B67" s="1" t="s">
        <v>3334</v>
      </c>
      <c r="C67" s="1">
        <v>600</v>
      </c>
      <c r="D67">
        <v>30000</v>
      </c>
      <c r="F67">
        <v>10000</v>
      </c>
      <c r="G67">
        <v>5000</v>
      </c>
      <c r="H67">
        <v>220000</v>
      </c>
      <c r="I67" s="24">
        <v>0.3</v>
      </c>
      <c r="J67" s="24">
        <v>0.1</v>
      </c>
      <c r="M67">
        <v>212000</v>
      </c>
    </row>
    <row r="68" spans="1:13">
      <c r="A68" t="s">
        <v>3335</v>
      </c>
      <c r="B68" s="1" t="s">
        <v>3336</v>
      </c>
      <c r="C68" s="1">
        <v>800</v>
      </c>
      <c r="D68">
        <v>35000</v>
      </c>
      <c r="F68">
        <v>12888</v>
      </c>
      <c r="G68">
        <v>7500</v>
      </c>
      <c r="H68">
        <v>250000</v>
      </c>
      <c r="I68" s="121">
        <v>0.305</v>
      </c>
      <c r="J68" s="24">
        <v>0.01</v>
      </c>
      <c r="M68">
        <v>230000</v>
      </c>
    </row>
    <row r="69" spans="2:13">
      <c r="B69" s="1" t="s">
        <v>3337</v>
      </c>
      <c r="C69" s="1">
        <v>800</v>
      </c>
      <c r="D69">
        <v>35000</v>
      </c>
      <c r="F69">
        <v>12888</v>
      </c>
      <c r="G69">
        <v>7500</v>
      </c>
      <c r="H69">
        <v>250000</v>
      </c>
      <c r="I69" s="24">
        <v>0.31</v>
      </c>
      <c r="J69" s="24">
        <v>0.02</v>
      </c>
      <c r="M69">
        <v>248000</v>
      </c>
    </row>
    <row r="70" spans="2:13">
      <c r="B70" s="1" t="s">
        <v>3338</v>
      </c>
      <c r="C70" s="1">
        <v>800</v>
      </c>
      <c r="D70">
        <v>35000</v>
      </c>
      <c r="F70">
        <v>12888</v>
      </c>
      <c r="G70">
        <v>7500</v>
      </c>
      <c r="H70">
        <v>250000</v>
      </c>
      <c r="I70" s="121">
        <v>0.315</v>
      </c>
      <c r="J70" s="24">
        <v>0.03</v>
      </c>
      <c r="M70">
        <v>266000</v>
      </c>
    </row>
    <row r="71" spans="2:13">
      <c r="B71" s="1" t="s">
        <v>3339</v>
      </c>
      <c r="C71" s="1">
        <v>800</v>
      </c>
      <c r="D71">
        <v>35000</v>
      </c>
      <c r="F71">
        <v>12888</v>
      </c>
      <c r="G71">
        <v>7500</v>
      </c>
      <c r="H71">
        <v>250000</v>
      </c>
      <c r="I71" s="24">
        <v>0.32</v>
      </c>
      <c r="J71" s="24">
        <v>0.04</v>
      </c>
      <c r="M71">
        <v>284000</v>
      </c>
    </row>
    <row r="72" spans="2:13">
      <c r="B72" s="1" t="s">
        <v>3340</v>
      </c>
      <c r="C72" s="1">
        <v>800</v>
      </c>
      <c r="D72">
        <v>35000</v>
      </c>
      <c r="F72">
        <v>12888</v>
      </c>
      <c r="G72">
        <v>7500</v>
      </c>
      <c r="H72">
        <v>250000</v>
      </c>
      <c r="I72" s="121">
        <v>0.325</v>
      </c>
      <c r="J72" s="24">
        <v>0.05</v>
      </c>
      <c r="M72">
        <v>302000</v>
      </c>
    </row>
    <row r="73" spans="2:13">
      <c r="B73" s="1" t="s">
        <v>3341</v>
      </c>
      <c r="C73" s="1">
        <v>800</v>
      </c>
      <c r="D73">
        <v>35000</v>
      </c>
      <c r="F73">
        <v>12888</v>
      </c>
      <c r="G73">
        <v>7500</v>
      </c>
      <c r="H73">
        <v>250000</v>
      </c>
      <c r="I73" s="24">
        <v>0.33</v>
      </c>
      <c r="J73" s="24">
        <v>0.06</v>
      </c>
      <c r="M73">
        <v>320000</v>
      </c>
    </row>
    <row r="74" spans="2:13">
      <c r="B74" s="1" t="s">
        <v>3342</v>
      </c>
      <c r="C74" s="1">
        <v>800</v>
      </c>
      <c r="D74">
        <v>35000</v>
      </c>
      <c r="F74">
        <v>12888</v>
      </c>
      <c r="G74">
        <v>7500</v>
      </c>
      <c r="H74">
        <v>250000</v>
      </c>
      <c r="I74" s="121">
        <v>0.335</v>
      </c>
      <c r="J74" s="24">
        <v>0.07</v>
      </c>
      <c r="M74">
        <v>338000</v>
      </c>
    </row>
    <row r="75" spans="2:13">
      <c r="B75" s="1" t="s">
        <v>3343</v>
      </c>
      <c r="C75" s="1">
        <v>800</v>
      </c>
      <c r="D75">
        <v>35000</v>
      </c>
      <c r="F75">
        <v>12888</v>
      </c>
      <c r="G75">
        <v>7500</v>
      </c>
      <c r="H75">
        <v>250000</v>
      </c>
      <c r="I75" s="24">
        <v>0.34</v>
      </c>
      <c r="J75" s="24">
        <v>0.08</v>
      </c>
      <c r="M75">
        <v>356000</v>
      </c>
    </row>
    <row r="76" spans="2:13">
      <c r="B76" s="1" t="s">
        <v>3344</v>
      </c>
      <c r="C76" s="1">
        <v>800</v>
      </c>
      <c r="D76">
        <v>35000</v>
      </c>
      <c r="F76">
        <v>12888</v>
      </c>
      <c r="G76">
        <v>7500</v>
      </c>
      <c r="H76">
        <v>250000</v>
      </c>
      <c r="I76" s="121">
        <v>0.345</v>
      </c>
      <c r="J76" s="24">
        <v>0.09</v>
      </c>
      <c r="M76">
        <v>374000</v>
      </c>
    </row>
    <row r="77" spans="2:13">
      <c r="B77" s="1" t="s">
        <v>3345</v>
      </c>
      <c r="C77" s="1">
        <v>800</v>
      </c>
      <c r="D77">
        <v>35000</v>
      </c>
      <c r="F77">
        <v>12888</v>
      </c>
      <c r="G77">
        <v>7500</v>
      </c>
      <c r="H77">
        <v>250000</v>
      </c>
      <c r="I77" s="24">
        <v>0.35</v>
      </c>
      <c r="J77" s="24">
        <v>0.1</v>
      </c>
      <c r="M77">
        <v>392000</v>
      </c>
    </row>
    <row r="82" spans="2:2">
      <c r="B82" s="1" t="s">
        <v>3346</v>
      </c>
    </row>
    <row r="84" spans="14:14">
      <c r="N84" t="s">
        <v>957</v>
      </c>
    </row>
  </sheetData>
  <pageMargins left="0.699305555555556" right="0.699305555555556" top="0.75" bottom="0.75" header="0.3" footer="0.3"/>
  <pageSetup paperSize="9" orientation="portrait"/>
  <headerFooter/>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R58"/>
  <sheetViews>
    <sheetView workbookViewId="0">
      <selection activeCell="D8" sqref="D8:D11"/>
    </sheetView>
  </sheetViews>
  <sheetFormatPr defaultColWidth="9" defaultRowHeight="14.25"/>
  <cols>
    <col min="1" max="1" width="28.5" customWidth="1"/>
    <col min="2" max="2" width="8.5" customWidth="1"/>
    <col min="3" max="3" width="13.125" customWidth="1"/>
    <col min="6" max="6" width="15" customWidth="1"/>
  </cols>
  <sheetData>
    <row r="1" spans="2:18">
      <c r="B1" s="111"/>
      <c r="C1" s="111"/>
      <c r="D1" s="111"/>
      <c r="E1" s="111"/>
      <c r="F1" s="111"/>
      <c r="G1" s="111"/>
      <c r="H1" s="111"/>
      <c r="I1" s="111"/>
      <c r="J1" s="111"/>
      <c r="K1" s="111"/>
      <c r="L1" s="111"/>
      <c r="M1" s="111"/>
      <c r="N1" s="111"/>
      <c r="O1" s="111"/>
      <c r="P1" s="111" t="s">
        <v>3347</v>
      </c>
      <c r="Q1" s="111"/>
      <c r="R1" s="111"/>
    </row>
    <row r="2" spans="1:18">
      <c r="A2" s="111" t="s">
        <v>3348</v>
      </c>
      <c r="B2" s="111"/>
      <c r="C2" s="111"/>
      <c r="D2" s="111"/>
      <c r="E2" s="111"/>
      <c r="F2" s="111" t="s">
        <v>3349</v>
      </c>
      <c r="G2" s="111" t="s">
        <v>3350</v>
      </c>
      <c r="H2" s="111"/>
      <c r="I2" s="111"/>
      <c r="J2" s="111"/>
      <c r="K2" s="111"/>
      <c r="L2" s="111"/>
      <c r="M2" s="111"/>
      <c r="N2" s="111"/>
      <c r="O2" s="111"/>
      <c r="P2" s="117" t="s">
        <v>3351</v>
      </c>
      <c r="Q2" s="111"/>
      <c r="R2" s="112" t="s">
        <v>3352</v>
      </c>
    </row>
    <row r="3" spans="1:18">
      <c r="A3" s="1" t="s">
        <v>2553</v>
      </c>
      <c r="B3" s="111"/>
      <c r="C3" s="111"/>
      <c r="D3" s="111"/>
      <c r="E3" s="111"/>
      <c r="F3" s="111" t="s">
        <v>3353</v>
      </c>
      <c r="G3" s="111" t="s">
        <v>3354</v>
      </c>
      <c r="H3" s="111"/>
      <c r="I3" s="111"/>
      <c r="J3" s="111"/>
      <c r="K3" s="111"/>
      <c r="L3" s="111"/>
      <c r="M3" s="111"/>
      <c r="N3" s="111"/>
      <c r="O3" s="111"/>
      <c r="P3" s="112" t="s">
        <v>3355</v>
      </c>
      <c r="Q3" s="111"/>
      <c r="R3" s="112" t="s">
        <v>3356</v>
      </c>
    </row>
    <row r="4" spans="1:18">
      <c r="A4" s="111" t="s">
        <v>3357</v>
      </c>
      <c r="B4" s="111" t="s">
        <v>3358</v>
      </c>
      <c r="C4" s="111"/>
      <c r="D4" s="111" t="s">
        <v>3359</v>
      </c>
      <c r="E4" s="111"/>
      <c r="F4" s="111" t="s">
        <v>3360</v>
      </c>
      <c r="G4" s="111"/>
      <c r="H4" s="111"/>
      <c r="I4" s="111"/>
      <c r="J4" s="111"/>
      <c r="K4" s="111"/>
      <c r="L4" s="111"/>
      <c r="M4" s="111"/>
      <c r="N4" s="111"/>
      <c r="O4" s="111"/>
      <c r="P4" s="112" t="s">
        <v>3361</v>
      </c>
      <c r="Q4" s="111"/>
      <c r="R4" s="117" t="s">
        <v>3362</v>
      </c>
    </row>
    <row r="5" spans="1:18">
      <c r="A5" s="1" t="s">
        <v>3363</v>
      </c>
      <c r="B5" s="111" t="s">
        <v>3364</v>
      </c>
      <c r="C5" s="111"/>
      <c r="D5" s="111" t="s">
        <v>3365</v>
      </c>
      <c r="E5" s="111"/>
      <c r="F5" s="111" t="s">
        <v>3366</v>
      </c>
      <c r="G5" s="111"/>
      <c r="H5" s="111"/>
      <c r="I5" s="111"/>
      <c r="J5" s="111"/>
      <c r="K5" s="111"/>
      <c r="L5" s="111"/>
      <c r="M5" s="111"/>
      <c r="N5" s="111"/>
      <c r="O5" s="111"/>
      <c r="P5" s="112" t="s">
        <v>3367</v>
      </c>
      <c r="Q5" s="111"/>
      <c r="R5" s="112" t="s">
        <v>3368</v>
      </c>
    </row>
    <row r="6" spans="4:18">
      <c r="D6" s="111"/>
      <c r="E6" s="111"/>
      <c r="F6" s="1" t="s">
        <v>3369</v>
      </c>
      <c r="G6" s="111"/>
      <c r="H6" s="111"/>
      <c r="I6" s="111"/>
      <c r="J6" s="111"/>
      <c r="K6" s="111"/>
      <c r="L6" s="111"/>
      <c r="M6" s="111"/>
      <c r="N6" s="111"/>
      <c r="O6" s="111"/>
      <c r="P6" s="112" t="s">
        <v>3370</v>
      </c>
      <c r="Q6" s="111"/>
      <c r="R6" s="112" t="s">
        <v>3371</v>
      </c>
    </row>
    <row r="7" spans="1:18">
      <c r="A7" s="111" t="s">
        <v>3372</v>
      </c>
      <c r="B7" s="1" t="s">
        <v>2371</v>
      </c>
      <c r="D7" s="111"/>
      <c r="E7" s="111"/>
      <c r="F7" s="1" t="s">
        <v>3373</v>
      </c>
      <c r="G7" s="112"/>
      <c r="H7" s="111"/>
      <c r="I7" s="111"/>
      <c r="J7" s="111"/>
      <c r="K7" s="111"/>
      <c r="L7" s="111"/>
      <c r="M7" s="111"/>
      <c r="N7" s="111"/>
      <c r="O7" s="111"/>
      <c r="P7" s="112" t="s">
        <v>3374</v>
      </c>
      <c r="Q7" s="111"/>
      <c r="R7" s="112" t="s">
        <v>3375</v>
      </c>
    </row>
    <row r="8" spans="1:18">
      <c r="A8" s="111" t="s">
        <v>3353</v>
      </c>
      <c r="B8" s="113" t="s">
        <v>3376</v>
      </c>
      <c r="D8" s="111">
        <v>120</v>
      </c>
      <c r="E8" s="111"/>
      <c r="F8" s="1" t="s">
        <v>3377</v>
      </c>
      <c r="G8" s="111"/>
      <c r="H8" s="111"/>
      <c r="I8" s="111"/>
      <c r="J8" s="111"/>
      <c r="K8" s="111"/>
      <c r="L8" s="111"/>
      <c r="M8" s="111"/>
      <c r="N8" s="112"/>
      <c r="O8" s="111"/>
      <c r="P8" s="112" t="s">
        <v>3378</v>
      </c>
      <c r="Q8" s="111"/>
      <c r="R8" s="112" t="s">
        <v>3379</v>
      </c>
    </row>
    <row r="9" spans="1:18">
      <c r="A9" s="111" t="s">
        <v>3360</v>
      </c>
      <c r="B9" s="113" t="s">
        <v>3380</v>
      </c>
      <c r="D9" s="111">
        <v>360</v>
      </c>
      <c r="E9" s="111"/>
      <c r="F9" s="111"/>
      <c r="G9" s="111"/>
      <c r="H9" s="111"/>
      <c r="I9" s="111"/>
      <c r="J9" s="111"/>
      <c r="K9" s="111"/>
      <c r="L9" s="111"/>
      <c r="M9" s="111"/>
      <c r="N9" s="111"/>
      <c r="O9" s="111"/>
      <c r="P9" s="112" t="s">
        <v>3381</v>
      </c>
      <c r="Q9" s="111"/>
      <c r="R9" s="112" t="s">
        <v>3382</v>
      </c>
    </row>
    <row r="10" spans="1:18">
      <c r="A10" s="111" t="s">
        <v>3366</v>
      </c>
      <c r="B10" s="113" t="s">
        <v>3383</v>
      </c>
      <c r="D10" s="111">
        <v>720</v>
      </c>
      <c r="E10" s="111"/>
      <c r="F10" s="111"/>
      <c r="G10" s="111"/>
      <c r="H10" s="111"/>
      <c r="I10" s="111"/>
      <c r="J10" s="111"/>
      <c r="K10" s="111"/>
      <c r="L10" s="111"/>
      <c r="M10" s="111"/>
      <c r="N10" s="111"/>
      <c r="O10" s="111"/>
      <c r="P10" s="112" t="s">
        <v>3384</v>
      </c>
      <c r="Q10" s="111"/>
      <c r="R10" s="112" t="s">
        <v>3385</v>
      </c>
    </row>
    <row r="11" spans="1:18">
      <c r="A11" s="1" t="s">
        <v>3369</v>
      </c>
      <c r="B11" s="113" t="s">
        <v>3386</v>
      </c>
      <c r="D11" s="111">
        <v>1200</v>
      </c>
      <c r="E11" s="111"/>
      <c r="F11" s="111"/>
      <c r="G11" s="111"/>
      <c r="H11" s="111"/>
      <c r="I11" s="111"/>
      <c r="J11" s="111"/>
      <c r="K11" s="111"/>
      <c r="L11" s="111"/>
      <c r="M11" s="111"/>
      <c r="N11" s="111"/>
      <c r="O11" s="111"/>
      <c r="P11" s="112" t="s">
        <v>3387</v>
      </c>
      <c r="Q11" s="111"/>
      <c r="R11" s="112" t="s">
        <v>3388</v>
      </c>
    </row>
    <row r="12" spans="1:18">
      <c r="A12" s="1" t="s">
        <v>3373</v>
      </c>
      <c r="B12" s="113" t="s">
        <v>3389</v>
      </c>
      <c r="D12" s="111">
        <v>2400</v>
      </c>
      <c r="E12" s="111"/>
      <c r="F12" s="111"/>
      <c r="G12" s="111"/>
      <c r="H12" s="111"/>
      <c r="I12" s="111"/>
      <c r="J12" s="111"/>
      <c r="K12" s="111"/>
      <c r="L12" s="111"/>
      <c r="M12" s="111"/>
      <c r="N12" s="111"/>
      <c r="O12" s="111"/>
      <c r="P12" s="112" t="s">
        <v>3390</v>
      </c>
      <c r="Q12" s="111"/>
      <c r="R12" s="112" t="s">
        <v>3391</v>
      </c>
    </row>
    <row r="13" spans="1:18">
      <c r="A13" s="1" t="s">
        <v>3377</v>
      </c>
      <c r="B13" s="113" t="s">
        <v>3392</v>
      </c>
      <c r="D13" s="111">
        <v>4800</v>
      </c>
      <c r="E13" s="111"/>
      <c r="F13" s="111"/>
      <c r="G13" s="111"/>
      <c r="H13" s="111"/>
      <c r="I13" s="111"/>
      <c r="J13" s="111"/>
      <c r="K13" s="111"/>
      <c r="L13" s="111"/>
      <c r="M13" s="111"/>
      <c r="N13" s="111"/>
      <c r="O13" s="111"/>
      <c r="P13" s="112" t="s">
        <v>3393</v>
      </c>
      <c r="Q13" s="111"/>
      <c r="R13" s="112" t="s">
        <v>3394</v>
      </c>
    </row>
    <row r="14" spans="4:18">
      <c r="D14" s="111"/>
      <c r="E14" s="111"/>
      <c r="F14" s="111"/>
      <c r="G14" s="111"/>
      <c r="H14" s="111"/>
      <c r="I14" s="111"/>
      <c r="J14" s="111"/>
      <c r="K14" s="111"/>
      <c r="L14" s="111"/>
      <c r="M14" s="111"/>
      <c r="N14" s="111"/>
      <c r="O14" s="111"/>
      <c r="P14" s="111"/>
      <c r="Q14" s="111"/>
      <c r="R14" s="111"/>
    </row>
    <row r="17" spans="1:9">
      <c r="A17" s="114" t="s">
        <v>3395</v>
      </c>
      <c r="B17" s="112" t="s">
        <v>3396</v>
      </c>
      <c r="C17" s="112" t="s">
        <v>1795</v>
      </c>
      <c r="D17" s="111"/>
      <c r="E17" s="115" t="s">
        <v>3397</v>
      </c>
      <c r="F17" s="116"/>
      <c r="G17" s="116"/>
      <c r="H17" s="116"/>
      <c r="I17" s="116"/>
    </row>
    <row r="18" spans="1:9">
      <c r="A18" s="117" t="s">
        <v>3398</v>
      </c>
      <c r="B18" s="118">
        <v>100</v>
      </c>
      <c r="C18" s="118">
        <v>50</v>
      </c>
      <c r="D18" s="111"/>
      <c r="E18" s="112" t="s">
        <v>3399</v>
      </c>
      <c r="F18" s="111"/>
      <c r="G18" s="111"/>
      <c r="H18" s="111"/>
      <c r="I18" s="111"/>
    </row>
    <row r="19" spans="1:9">
      <c r="A19" s="117" t="s">
        <v>3400</v>
      </c>
      <c r="B19" s="118">
        <v>200</v>
      </c>
      <c r="C19" s="118">
        <v>100</v>
      </c>
      <c r="D19" s="111"/>
      <c r="E19" s="112" t="s">
        <v>3401</v>
      </c>
      <c r="F19" s="111"/>
      <c r="G19" s="111"/>
      <c r="H19" s="111"/>
      <c r="I19" s="111"/>
    </row>
    <row r="20" spans="1:17">
      <c r="A20" s="117" t="s">
        <v>3402</v>
      </c>
      <c r="B20" s="118">
        <v>400</v>
      </c>
      <c r="C20" s="118">
        <v>200</v>
      </c>
      <c r="D20" s="111"/>
      <c r="E20" s="112" t="s">
        <v>3403</v>
      </c>
      <c r="F20" s="111"/>
      <c r="G20" s="111"/>
      <c r="H20" s="111"/>
      <c r="I20" s="111"/>
      <c r="O20" s="111"/>
      <c r="P20" s="111"/>
      <c r="Q20" s="111"/>
    </row>
    <row r="21" spans="1:17">
      <c r="A21" s="117" t="s">
        <v>3404</v>
      </c>
      <c r="B21" s="118">
        <v>800</v>
      </c>
      <c r="C21" s="118">
        <v>400</v>
      </c>
      <c r="D21" s="111"/>
      <c r="E21" s="112" t="s">
        <v>3405</v>
      </c>
      <c r="F21" s="111"/>
      <c r="G21" s="111"/>
      <c r="H21" s="111"/>
      <c r="I21" s="111"/>
      <c r="O21" s="111"/>
      <c r="P21" s="111"/>
      <c r="Q21" s="111"/>
    </row>
    <row r="22" spans="1:17">
      <c r="A22" s="117" t="s">
        <v>3406</v>
      </c>
      <c r="B22" s="118">
        <v>1200</v>
      </c>
      <c r="C22" s="118">
        <v>600</v>
      </c>
      <c r="D22" s="111"/>
      <c r="E22" s="112" t="s">
        <v>3407</v>
      </c>
      <c r="F22" s="111"/>
      <c r="G22" s="111"/>
      <c r="H22" s="111"/>
      <c r="I22" s="111"/>
      <c r="O22" s="112"/>
      <c r="P22" s="111"/>
      <c r="Q22" s="111"/>
    </row>
    <row r="23" spans="1:17">
      <c r="A23" s="117" t="s">
        <v>3408</v>
      </c>
      <c r="B23" s="118">
        <v>1600</v>
      </c>
      <c r="C23" s="118">
        <v>800</v>
      </c>
      <c r="D23" s="111"/>
      <c r="E23" s="112" t="s">
        <v>3409</v>
      </c>
      <c r="F23" s="111"/>
      <c r="G23" s="111"/>
      <c r="H23" s="111"/>
      <c r="I23" s="111"/>
      <c r="O23" s="112"/>
      <c r="P23" s="111"/>
      <c r="Q23" s="111"/>
    </row>
    <row r="24" spans="1:17">
      <c r="A24" s="112"/>
      <c r="B24" s="119"/>
      <c r="C24" s="119"/>
      <c r="D24" s="111"/>
      <c r="E24" s="111"/>
      <c r="F24" s="111"/>
      <c r="G24" s="111"/>
      <c r="H24" s="111"/>
      <c r="I24" s="111"/>
      <c r="O24" s="112"/>
      <c r="P24" s="111"/>
      <c r="Q24" s="111"/>
    </row>
    <row r="25" spans="1:17">
      <c r="A25" s="112"/>
      <c r="B25" s="119"/>
      <c r="C25" s="119"/>
      <c r="D25" s="111"/>
      <c r="E25" s="111"/>
      <c r="F25" s="111"/>
      <c r="G25" s="111"/>
      <c r="H25" s="111"/>
      <c r="I25" s="111"/>
      <c r="O25" s="111"/>
      <c r="P25" s="111"/>
      <c r="Q25" s="111"/>
    </row>
    <row r="26" spans="1:17">
      <c r="A26" s="112"/>
      <c r="B26" s="119"/>
      <c r="C26" s="119"/>
      <c r="D26" s="111"/>
      <c r="E26" s="111"/>
      <c r="F26" s="111"/>
      <c r="G26" s="111"/>
      <c r="H26" s="111"/>
      <c r="I26" s="111"/>
      <c r="O26" s="112"/>
      <c r="P26" s="111"/>
      <c r="Q26" s="111"/>
    </row>
    <row r="27" spans="1:17">
      <c r="A27" s="112"/>
      <c r="B27" s="119"/>
      <c r="C27" s="119"/>
      <c r="D27" s="111"/>
      <c r="E27" s="111"/>
      <c r="F27" s="111"/>
      <c r="G27" s="111"/>
      <c r="H27" s="111"/>
      <c r="I27" s="111"/>
      <c r="O27" s="112"/>
      <c r="P27" s="111"/>
      <c r="Q27" s="111"/>
    </row>
    <row r="28" spans="1:17">
      <c r="A28" s="112"/>
      <c r="B28" s="119"/>
      <c r="C28" s="119"/>
      <c r="D28" s="111"/>
      <c r="E28" s="111"/>
      <c r="F28" s="111"/>
      <c r="G28" s="111"/>
      <c r="H28" s="111"/>
      <c r="I28" s="111"/>
      <c r="O28" s="112"/>
      <c r="P28" s="111"/>
      <c r="Q28" s="111"/>
    </row>
    <row r="29" spans="1:9">
      <c r="A29" s="112"/>
      <c r="B29" s="118"/>
      <c r="C29" s="119"/>
      <c r="D29" s="112"/>
      <c r="E29" s="112"/>
      <c r="F29" s="112"/>
      <c r="G29" s="112"/>
      <c r="H29" s="112"/>
      <c r="I29" s="111"/>
    </row>
    <row r="30" spans="1:9">
      <c r="A30" s="112"/>
      <c r="B30" s="119"/>
      <c r="C30" s="111"/>
      <c r="D30" s="111"/>
      <c r="E30" s="111"/>
      <c r="F30" s="111"/>
      <c r="G30" s="120"/>
      <c r="H30" s="120"/>
      <c r="I30" s="111"/>
    </row>
    <row r="31" spans="1:9">
      <c r="A31" s="112"/>
      <c r="B31" s="119"/>
      <c r="C31" s="119"/>
      <c r="D31" s="119"/>
      <c r="E31" s="119"/>
      <c r="F31" s="119"/>
      <c r="G31" s="120"/>
      <c r="H31" s="120"/>
      <c r="I31" s="111"/>
    </row>
    <row r="32" spans="1:9">
      <c r="A32" s="117"/>
      <c r="B32" s="119"/>
      <c r="C32" s="119"/>
      <c r="D32" s="119"/>
      <c r="E32" s="119"/>
      <c r="F32" s="119"/>
      <c r="G32" s="120"/>
      <c r="H32" s="120"/>
      <c r="I32" s="111"/>
    </row>
    <row r="33" spans="1:8">
      <c r="A33" s="112"/>
      <c r="B33" s="119"/>
      <c r="C33" s="119"/>
      <c r="D33" s="119"/>
      <c r="E33" s="119"/>
      <c r="F33" s="119"/>
      <c r="G33" s="120"/>
      <c r="H33" s="120"/>
    </row>
    <row r="34" spans="1:8">
      <c r="A34" s="112"/>
      <c r="B34" s="119"/>
      <c r="C34" s="119"/>
      <c r="D34" s="119"/>
      <c r="E34" s="119"/>
      <c r="F34" s="119"/>
      <c r="G34" s="120"/>
      <c r="H34" s="120"/>
    </row>
    <row r="35" spans="1:8">
      <c r="A35" s="112"/>
      <c r="B35" s="119"/>
      <c r="C35" s="119"/>
      <c r="D35" s="119"/>
      <c r="E35" s="119"/>
      <c r="F35" s="119"/>
      <c r="G35" s="120"/>
      <c r="H35" s="120"/>
    </row>
    <row r="36" spans="1:8">
      <c r="A36" s="112"/>
      <c r="B36" s="119"/>
      <c r="C36" s="119"/>
      <c r="D36" s="119"/>
      <c r="E36" s="119"/>
      <c r="F36" s="119"/>
      <c r="G36" s="120"/>
      <c r="H36" s="120"/>
    </row>
    <row r="37" spans="1:8">
      <c r="A37" s="112"/>
      <c r="B37" s="119"/>
      <c r="C37" s="119"/>
      <c r="D37" s="111"/>
      <c r="E37" s="111"/>
      <c r="F37" s="111"/>
      <c r="G37" s="111"/>
      <c r="H37" s="111"/>
    </row>
    <row r="38" spans="1:8">
      <c r="A38" s="112"/>
      <c r="B38" s="119"/>
      <c r="C38" s="119"/>
      <c r="D38" s="111"/>
      <c r="E38" s="111"/>
      <c r="F38" s="111"/>
      <c r="G38" s="111"/>
      <c r="H38" s="111"/>
    </row>
    <row r="39" spans="1:8">
      <c r="A39" s="112"/>
      <c r="B39" s="119"/>
      <c r="C39" s="119"/>
      <c r="D39" s="111"/>
      <c r="E39" s="111"/>
      <c r="F39" s="111"/>
      <c r="G39" s="111"/>
      <c r="H39" s="111"/>
    </row>
    <row r="40" spans="1:8">
      <c r="A40" s="112"/>
      <c r="B40" s="119"/>
      <c r="C40" s="119"/>
      <c r="D40" s="111"/>
      <c r="E40" s="111"/>
      <c r="F40" s="111"/>
      <c r="G40" s="111"/>
      <c r="H40" s="111"/>
    </row>
    <row r="41" spans="1:8">
      <c r="A41" s="112"/>
      <c r="B41" s="119"/>
      <c r="C41" s="119"/>
      <c r="D41" s="111"/>
      <c r="E41" s="111"/>
      <c r="F41" s="111"/>
      <c r="G41" s="111"/>
      <c r="H41" s="111"/>
    </row>
    <row r="49" spans="9:10">
      <c r="I49" s="111">
        <v>1</v>
      </c>
      <c r="J49" s="111">
        <v>5832</v>
      </c>
    </row>
    <row r="50" spans="9:10">
      <c r="I50" s="111">
        <v>2</v>
      </c>
      <c r="J50" s="111">
        <v>1944</v>
      </c>
    </row>
    <row r="51" spans="9:10">
      <c r="I51" s="111">
        <v>3</v>
      </c>
      <c r="J51" s="111">
        <v>648</v>
      </c>
    </row>
    <row r="52" spans="9:10">
      <c r="I52" s="111">
        <v>4</v>
      </c>
      <c r="J52" s="111">
        <v>216</v>
      </c>
    </row>
    <row r="53" spans="9:10">
      <c r="I53" s="111">
        <v>5</v>
      </c>
      <c r="J53" s="111">
        <v>72</v>
      </c>
    </row>
    <row r="54" spans="9:10">
      <c r="I54" s="111">
        <v>6</v>
      </c>
      <c r="J54" s="111">
        <v>24</v>
      </c>
    </row>
    <row r="55" spans="9:10">
      <c r="I55" s="111">
        <v>7</v>
      </c>
      <c r="J55" s="111">
        <v>8</v>
      </c>
    </row>
    <row r="56" spans="9:10">
      <c r="I56" s="111">
        <v>8</v>
      </c>
      <c r="J56" s="111">
        <v>4</v>
      </c>
    </row>
    <row r="57" spans="9:10">
      <c r="I57" s="111">
        <v>9</v>
      </c>
      <c r="J57" s="111">
        <v>2</v>
      </c>
    </row>
    <row r="58" spans="9:10">
      <c r="I58" s="111">
        <v>10</v>
      </c>
      <c r="J58" s="111">
        <v>1</v>
      </c>
    </row>
  </sheetData>
  <mergeCells count="1">
    <mergeCell ref="E17:I17"/>
  </mergeCells>
  <pageMargins left="0.699305555555556" right="0.699305555555556" top="0.75" bottom="0.75" header="0.3" footer="0.3"/>
  <pageSetup paperSize="9" orientation="portrait"/>
  <headerFooter/>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P85"/>
  <sheetViews>
    <sheetView topLeftCell="A19" workbookViewId="0">
      <selection activeCell="A1" sqref="A1"/>
    </sheetView>
  </sheetViews>
  <sheetFormatPr defaultColWidth="9" defaultRowHeight="14.25"/>
  <cols>
    <col min="1" max="1" width="11" customWidth="1"/>
    <col min="2" max="2" width="11.625" customWidth="1"/>
    <col min="3" max="3" width="5.5" customWidth="1"/>
    <col min="4" max="5" width="9" style="97"/>
    <col min="6" max="6" width="11.875" customWidth="1"/>
    <col min="7" max="7" width="13" customWidth="1"/>
    <col min="8" max="8" width="9.25" customWidth="1"/>
  </cols>
  <sheetData>
    <row r="1" spans="1:6">
      <c r="A1" t="s">
        <v>3410</v>
      </c>
      <c r="F1" t="s">
        <v>3411</v>
      </c>
    </row>
    <row r="2" spans="8:11">
      <c r="H2" s="95" t="s">
        <v>3412</v>
      </c>
      <c r="I2" s="95"/>
      <c r="J2" s="95"/>
      <c r="K2" s="95"/>
    </row>
    <row r="3" spans="6:11">
      <c r="F3" s="1" t="s">
        <v>471</v>
      </c>
      <c r="G3" s="1" t="s">
        <v>3413</v>
      </c>
      <c r="H3" s="1" t="s">
        <v>160</v>
      </c>
      <c r="I3" s="1" t="s">
        <v>165</v>
      </c>
      <c r="J3" s="1" t="s">
        <v>170</v>
      </c>
      <c r="K3" s="1" t="s">
        <v>199</v>
      </c>
    </row>
    <row r="4" spans="1:11">
      <c r="A4" s="1" t="s">
        <v>834</v>
      </c>
      <c r="B4" s="16" t="s">
        <v>812</v>
      </c>
      <c r="C4" s="1" t="s">
        <v>835</v>
      </c>
      <c r="D4" s="97" t="s">
        <v>3414</v>
      </c>
      <c r="F4" t="s">
        <v>3415</v>
      </c>
      <c r="G4">
        <v>10000</v>
      </c>
      <c r="H4" s="109" t="s">
        <v>2985</v>
      </c>
      <c r="I4" t="s">
        <v>3416</v>
      </c>
      <c r="J4" t="s">
        <v>3416</v>
      </c>
      <c r="K4">
        <v>5000</v>
      </c>
    </row>
    <row r="5" spans="1:11">
      <c r="A5" s="1" t="s">
        <v>839</v>
      </c>
      <c r="B5" s="16" t="s">
        <v>840</v>
      </c>
      <c r="C5" s="1" t="s">
        <v>835</v>
      </c>
      <c r="F5" t="s">
        <v>3417</v>
      </c>
      <c r="G5">
        <v>20000</v>
      </c>
      <c r="H5" s="109" t="s">
        <v>2985</v>
      </c>
      <c r="I5" t="s">
        <v>3416</v>
      </c>
      <c r="J5" t="s">
        <v>3416</v>
      </c>
      <c r="K5">
        <v>5000</v>
      </c>
    </row>
    <row r="6" spans="1:11">
      <c r="A6" s="1" t="s">
        <v>844</v>
      </c>
      <c r="B6" s="16" t="s">
        <v>845</v>
      </c>
      <c r="C6" s="1" t="s">
        <v>835</v>
      </c>
      <c r="F6" t="s">
        <v>3418</v>
      </c>
      <c r="G6">
        <v>50000</v>
      </c>
      <c r="H6" s="109" t="s">
        <v>2985</v>
      </c>
      <c r="I6" t="s">
        <v>3416</v>
      </c>
      <c r="J6" t="s">
        <v>3416</v>
      </c>
      <c r="K6">
        <v>5000</v>
      </c>
    </row>
    <row r="7" spans="1:11">
      <c r="A7" s="1" t="s">
        <v>849</v>
      </c>
      <c r="B7" s="16" t="s">
        <v>816</v>
      </c>
      <c r="C7" s="1" t="s">
        <v>835</v>
      </c>
      <c r="F7" t="s">
        <v>3419</v>
      </c>
      <c r="G7">
        <v>100000</v>
      </c>
      <c r="H7" s="109" t="s">
        <v>2985</v>
      </c>
      <c r="I7" t="s">
        <v>3416</v>
      </c>
      <c r="J7" t="s">
        <v>3416</v>
      </c>
      <c r="K7">
        <v>5000</v>
      </c>
    </row>
    <row r="8" spans="1:11">
      <c r="A8" s="1" t="s">
        <v>853</v>
      </c>
      <c r="B8" s="16" t="s">
        <v>819</v>
      </c>
      <c r="C8" s="1" t="s">
        <v>835</v>
      </c>
      <c r="F8" t="s">
        <v>3420</v>
      </c>
      <c r="G8">
        <v>200000</v>
      </c>
      <c r="H8" s="109" t="s">
        <v>2985</v>
      </c>
      <c r="I8" t="s">
        <v>3416</v>
      </c>
      <c r="J8" t="s">
        <v>3416</v>
      </c>
      <c r="K8">
        <v>5000</v>
      </c>
    </row>
    <row r="9" spans="1:11">
      <c r="A9" s="1" t="s">
        <v>857</v>
      </c>
      <c r="B9" s="16" t="s">
        <v>847</v>
      </c>
      <c r="C9" s="1" t="s">
        <v>835</v>
      </c>
      <c r="F9" t="s">
        <v>3421</v>
      </c>
      <c r="G9">
        <v>300000</v>
      </c>
      <c r="H9" s="109" t="s">
        <v>2985</v>
      </c>
      <c r="I9" t="s">
        <v>3416</v>
      </c>
      <c r="J9" t="s">
        <v>3416</v>
      </c>
      <c r="K9">
        <v>5000</v>
      </c>
    </row>
    <row r="10" spans="1:11">
      <c r="A10" s="1" t="s">
        <v>861</v>
      </c>
      <c r="B10" s="16" t="s">
        <v>855</v>
      </c>
      <c r="C10" s="1" t="s">
        <v>835</v>
      </c>
      <c r="F10" t="s">
        <v>3422</v>
      </c>
      <c r="G10">
        <v>500000</v>
      </c>
      <c r="H10" s="109" t="s">
        <v>2985</v>
      </c>
      <c r="I10" t="s">
        <v>3416</v>
      </c>
      <c r="J10" t="s">
        <v>3416</v>
      </c>
      <c r="K10">
        <v>5000</v>
      </c>
    </row>
    <row r="11" spans="1:11">
      <c r="A11" s="1" t="s">
        <v>865</v>
      </c>
      <c r="B11" s="16" t="s">
        <v>866</v>
      </c>
      <c r="C11" s="1" t="s">
        <v>835</v>
      </c>
      <c r="F11" t="s">
        <v>3423</v>
      </c>
      <c r="G11">
        <v>1000000</v>
      </c>
      <c r="H11" s="109" t="s">
        <v>2985</v>
      </c>
      <c r="I11" t="s">
        <v>3416</v>
      </c>
      <c r="J11" t="s">
        <v>3416</v>
      </c>
      <c r="K11">
        <v>5000</v>
      </c>
    </row>
    <row r="12" spans="6:11">
      <c r="F12" t="s">
        <v>3424</v>
      </c>
      <c r="G12">
        <v>1500000</v>
      </c>
      <c r="H12" s="109" t="s">
        <v>2985</v>
      </c>
      <c r="I12" t="s">
        <v>3416</v>
      </c>
      <c r="J12" t="s">
        <v>3416</v>
      </c>
      <c r="K12">
        <v>5000</v>
      </c>
    </row>
    <row r="13" spans="1:11">
      <c r="A13" s="1" t="s">
        <v>944</v>
      </c>
      <c r="B13" s="16" t="s">
        <v>842</v>
      </c>
      <c r="C13" s="1" t="s">
        <v>835</v>
      </c>
      <c r="D13" s="110" t="s">
        <v>3425</v>
      </c>
      <c r="F13" t="s">
        <v>3426</v>
      </c>
      <c r="G13">
        <v>2000000</v>
      </c>
      <c r="H13" s="109" t="s">
        <v>2985</v>
      </c>
      <c r="I13" t="s">
        <v>3416</v>
      </c>
      <c r="J13" t="s">
        <v>3416</v>
      </c>
      <c r="K13">
        <v>5000</v>
      </c>
    </row>
    <row r="14" spans="1:3">
      <c r="A14" s="1" t="s">
        <v>948</v>
      </c>
      <c r="B14" s="16" t="s">
        <v>859</v>
      </c>
      <c r="C14" s="1" t="s">
        <v>835</v>
      </c>
    </row>
    <row r="15" spans="1:11">
      <c r="A15" s="1" t="s">
        <v>952</v>
      </c>
      <c r="B15" s="16" t="s">
        <v>953</v>
      </c>
      <c r="C15" s="1" t="s">
        <v>835</v>
      </c>
      <c r="F15" t="s">
        <v>3427</v>
      </c>
      <c r="G15">
        <v>3000000</v>
      </c>
      <c r="H15" s="109" t="s">
        <v>3428</v>
      </c>
      <c r="I15" t="s">
        <v>3429</v>
      </c>
      <c r="J15" t="s">
        <v>3429</v>
      </c>
      <c r="K15">
        <v>10000</v>
      </c>
    </row>
    <row r="16" spans="1:11">
      <c r="A16" s="1" t="s">
        <v>958</v>
      </c>
      <c r="B16" s="16" t="s">
        <v>959</v>
      </c>
      <c r="C16" s="1" t="s">
        <v>835</v>
      </c>
      <c r="F16" t="s">
        <v>3430</v>
      </c>
      <c r="G16">
        <v>4000000</v>
      </c>
      <c r="H16" s="109" t="s">
        <v>3428</v>
      </c>
      <c r="I16" t="s">
        <v>3429</v>
      </c>
      <c r="J16" t="s">
        <v>3429</v>
      </c>
      <c r="K16">
        <v>10000</v>
      </c>
    </row>
    <row r="17" spans="1:11">
      <c r="A17" s="1" t="s">
        <v>963</v>
      </c>
      <c r="B17" s="16" t="s">
        <v>863</v>
      </c>
      <c r="C17" s="1" t="s">
        <v>835</v>
      </c>
      <c r="F17" t="s">
        <v>3431</v>
      </c>
      <c r="G17">
        <v>5000000</v>
      </c>
      <c r="H17" s="109" t="s">
        <v>3428</v>
      </c>
      <c r="I17" t="s">
        <v>3429</v>
      </c>
      <c r="J17" t="s">
        <v>3429</v>
      </c>
      <c r="K17">
        <v>10000</v>
      </c>
    </row>
    <row r="18" spans="1:11">
      <c r="A18" s="1" t="s">
        <v>967</v>
      </c>
      <c r="B18" s="16" t="s">
        <v>968</v>
      </c>
      <c r="C18" s="1" t="s">
        <v>835</v>
      </c>
      <c r="F18" t="s">
        <v>3432</v>
      </c>
      <c r="G18">
        <v>6000000</v>
      </c>
      <c r="H18" s="109" t="s">
        <v>3428</v>
      </c>
      <c r="I18" t="s">
        <v>3429</v>
      </c>
      <c r="J18" t="s">
        <v>3429</v>
      </c>
      <c r="K18">
        <v>10000</v>
      </c>
    </row>
    <row r="19" spans="1:11">
      <c r="A19" s="1" t="s">
        <v>972</v>
      </c>
      <c r="B19" s="16" t="s">
        <v>973</v>
      </c>
      <c r="C19" s="1" t="s">
        <v>835</v>
      </c>
      <c r="F19" t="s">
        <v>3433</v>
      </c>
      <c r="G19">
        <v>7000000</v>
      </c>
      <c r="H19" s="109" t="s">
        <v>3428</v>
      </c>
      <c r="I19" t="s">
        <v>3429</v>
      </c>
      <c r="J19" t="s">
        <v>3429</v>
      </c>
      <c r="K19">
        <v>10000</v>
      </c>
    </row>
    <row r="20" spans="1:11">
      <c r="A20" s="1" t="s">
        <v>977</v>
      </c>
      <c r="B20" s="16" t="s">
        <v>978</v>
      </c>
      <c r="C20" s="1" t="s">
        <v>835</v>
      </c>
      <c r="F20" t="s">
        <v>3434</v>
      </c>
      <c r="G20">
        <v>8000000</v>
      </c>
      <c r="H20" s="109" t="s">
        <v>3428</v>
      </c>
      <c r="I20" t="s">
        <v>3429</v>
      </c>
      <c r="J20" t="s">
        <v>3429</v>
      </c>
      <c r="K20">
        <v>10000</v>
      </c>
    </row>
    <row r="21" spans="6:11">
      <c r="F21" t="s">
        <v>3435</v>
      </c>
      <c r="G21">
        <v>9000000</v>
      </c>
      <c r="H21" s="109" t="s">
        <v>3428</v>
      </c>
      <c r="I21" t="s">
        <v>3429</v>
      </c>
      <c r="J21" t="s">
        <v>3429</v>
      </c>
      <c r="K21">
        <v>10000</v>
      </c>
    </row>
    <row r="22" spans="1:11">
      <c r="A22" s="1" t="s">
        <v>1051</v>
      </c>
      <c r="B22" s="16" t="s">
        <v>822</v>
      </c>
      <c r="C22" s="1" t="s">
        <v>835</v>
      </c>
      <c r="D22" s="110" t="s">
        <v>3436</v>
      </c>
      <c r="F22" t="s">
        <v>3437</v>
      </c>
      <c r="G22">
        <v>10000000</v>
      </c>
      <c r="H22" s="109" t="s">
        <v>3428</v>
      </c>
      <c r="I22" t="s">
        <v>3429</v>
      </c>
      <c r="J22" t="s">
        <v>3429</v>
      </c>
      <c r="K22">
        <v>10000</v>
      </c>
    </row>
    <row r="23" spans="1:11">
      <c r="A23" s="1" t="s">
        <v>1055</v>
      </c>
      <c r="B23" s="16" t="s">
        <v>1056</v>
      </c>
      <c r="C23" s="1" t="s">
        <v>835</v>
      </c>
      <c r="F23" t="s">
        <v>3438</v>
      </c>
      <c r="G23">
        <v>11000000</v>
      </c>
      <c r="H23" s="109" t="s">
        <v>3428</v>
      </c>
      <c r="I23" t="s">
        <v>3429</v>
      </c>
      <c r="J23" t="s">
        <v>3429</v>
      </c>
      <c r="K23">
        <v>10000</v>
      </c>
    </row>
    <row r="24" spans="1:11">
      <c r="A24" s="1" t="s">
        <v>1057</v>
      </c>
      <c r="B24" s="16" t="s">
        <v>886</v>
      </c>
      <c r="C24" s="1" t="s">
        <v>835</v>
      </c>
      <c r="F24" t="s">
        <v>3439</v>
      </c>
      <c r="G24">
        <v>12000000</v>
      </c>
      <c r="H24" s="109" t="s">
        <v>3428</v>
      </c>
      <c r="I24" t="s">
        <v>3429</v>
      </c>
      <c r="J24" t="s">
        <v>3429</v>
      </c>
      <c r="K24">
        <v>10000</v>
      </c>
    </row>
    <row r="25" spans="1:3">
      <c r="A25" s="1" t="s">
        <v>1058</v>
      </c>
      <c r="B25" s="16" t="s">
        <v>1059</v>
      </c>
      <c r="C25" s="1" t="s">
        <v>835</v>
      </c>
    </row>
    <row r="26" spans="1:11">
      <c r="A26" s="1" t="s">
        <v>1060</v>
      </c>
      <c r="B26" s="16" t="s">
        <v>1061</v>
      </c>
      <c r="C26" s="1" t="s">
        <v>835</v>
      </c>
      <c r="F26" t="s">
        <v>3440</v>
      </c>
      <c r="G26">
        <v>14000000</v>
      </c>
      <c r="H26" s="109" t="s">
        <v>3441</v>
      </c>
      <c r="I26" t="s">
        <v>3442</v>
      </c>
      <c r="J26" t="s">
        <v>3442</v>
      </c>
      <c r="K26">
        <v>20000</v>
      </c>
    </row>
    <row r="27" spans="1:11">
      <c r="A27" s="1" t="s">
        <v>1062</v>
      </c>
      <c r="B27" s="16" t="s">
        <v>1063</v>
      </c>
      <c r="C27" s="1" t="s">
        <v>835</v>
      </c>
      <c r="F27" t="s">
        <v>3443</v>
      </c>
      <c r="G27">
        <v>18000000</v>
      </c>
      <c r="H27" s="109" t="s">
        <v>3441</v>
      </c>
      <c r="I27" t="s">
        <v>3442</v>
      </c>
      <c r="J27" t="s">
        <v>3442</v>
      </c>
      <c r="K27">
        <v>20000</v>
      </c>
    </row>
    <row r="28" spans="1:11">
      <c r="A28" s="1" t="s">
        <v>1064</v>
      </c>
      <c r="B28" s="16" t="s">
        <v>1065</v>
      </c>
      <c r="C28" s="1" t="s">
        <v>835</v>
      </c>
      <c r="F28" t="s">
        <v>3444</v>
      </c>
      <c r="G28">
        <v>22000000</v>
      </c>
      <c r="H28" s="109" t="s">
        <v>3441</v>
      </c>
      <c r="I28" t="s">
        <v>3442</v>
      </c>
      <c r="J28" t="s">
        <v>3442</v>
      </c>
      <c r="K28">
        <v>20000</v>
      </c>
    </row>
    <row r="29" spans="1:11">
      <c r="A29" s="1" t="s">
        <v>1066</v>
      </c>
      <c r="B29" s="16" t="s">
        <v>1067</v>
      </c>
      <c r="C29" s="1" t="s">
        <v>835</v>
      </c>
      <c r="F29" t="s">
        <v>3445</v>
      </c>
      <c r="G29">
        <v>26000000</v>
      </c>
      <c r="H29" s="109" t="s">
        <v>3441</v>
      </c>
      <c r="I29" t="s">
        <v>3442</v>
      </c>
      <c r="J29" t="s">
        <v>3442</v>
      </c>
      <c r="K29">
        <v>20000</v>
      </c>
    </row>
    <row r="30" spans="6:11">
      <c r="F30" t="s">
        <v>3446</v>
      </c>
      <c r="G30">
        <v>30000000</v>
      </c>
      <c r="H30" s="109" t="s">
        <v>3441</v>
      </c>
      <c r="I30" t="s">
        <v>3442</v>
      </c>
      <c r="J30" t="s">
        <v>3442</v>
      </c>
      <c r="K30">
        <v>20000</v>
      </c>
    </row>
    <row r="31" spans="1:11">
      <c r="A31" s="1" t="s">
        <v>1096</v>
      </c>
      <c r="B31" s="16" t="s">
        <v>1097</v>
      </c>
      <c r="C31" s="1" t="s">
        <v>835</v>
      </c>
      <c r="D31" s="110" t="s">
        <v>3447</v>
      </c>
      <c r="F31" t="s">
        <v>3448</v>
      </c>
      <c r="G31">
        <v>34000000</v>
      </c>
      <c r="H31" s="109" t="s">
        <v>3441</v>
      </c>
      <c r="I31" t="s">
        <v>3442</v>
      </c>
      <c r="J31" t="s">
        <v>3442</v>
      </c>
      <c r="K31">
        <v>20000</v>
      </c>
    </row>
    <row r="32" spans="1:11">
      <c r="A32" s="1" t="s">
        <v>1098</v>
      </c>
      <c r="B32" s="16" t="s">
        <v>985</v>
      </c>
      <c r="C32" s="1" t="s">
        <v>835</v>
      </c>
      <c r="F32" t="s">
        <v>3449</v>
      </c>
      <c r="G32">
        <v>38000000</v>
      </c>
      <c r="H32" s="109" t="s">
        <v>3441</v>
      </c>
      <c r="I32" t="s">
        <v>3442</v>
      </c>
      <c r="J32" t="s">
        <v>3442</v>
      </c>
      <c r="K32">
        <v>20000</v>
      </c>
    </row>
    <row r="33" spans="1:11">
      <c r="A33" s="1" t="s">
        <v>1099</v>
      </c>
      <c r="B33" s="16" t="s">
        <v>989</v>
      </c>
      <c r="C33" s="1" t="s">
        <v>835</v>
      </c>
      <c r="F33" t="s">
        <v>3450</v>
      </c>
      <c r="G33">
        <v>42000000</v>
      </c>
      <c r="H33" s="109" t="s">
        <v>3441</v>
      </c>
      <c r="I33" t="s">
        <v>3442</v>
      </c>
      <c r="J33" t="s">
        <v>3442</v>
      </c>
      <c r="K33">
        <v>20000</v>
      </c>
    </row>
    <row r="34" spans="1:11">
      <c r="A34" s="1" t="s">
        <v>1100</v>
      </c>
      <c r="B34" s="16" t="s">
        <v>994</v>
      </c>
      <c r="C34" s="1" t="s">
        <v>835</v>
      </c>
      <c r="F34" t="s">
        <v>3451</v>
      </c>
      <c r="G34">
        <v>46000000</v>
      </c>
      <c r="H34" s="109" t="s">
        <v>3441</v>
      </c>
      <c r="I34" t="s">
        <v>3442</v>
      </c>
      <c r="J34" t="s">
        <v>3442</v>
      </c>
      <c r="K34">
        <v>20000</v>
      </c>
    </row>
    <row r="35" spans="1:11">
      <c r="A35" s="1" t="s">
        <v>1101</v>
      </c>
      <c r="B35" s="16" t="s">
        <v>980</v>
      </c>
      <c r="C35" s="1" t="s">
        <v>835</v>
      </c>
      <c r="F35" t="s">
        <v>3452</v>
      </c>
      <c r="G35">
        <v>50000000</v>
      </c>
      <c r="H35" s="109" t="s">
        <v>3441</v>
      </c>
      <c r="I35" t="s">
        <v>3442</v>
      </c>
      <c r="J35" t="s">
        <v>3442</v>
      </c>
      <c r="K35">
        <v>20000</v>
      </c>
    </row>
    <row r="36" spans="1:3">
      <c r="A36" s="1" t="s">
        <v>1102</v>
      </c>
      <c r="B36" s="16" t="s">
        <v>927</v>
      </c>
      <c r="C36" s="1" t="s">
        <v>835</v>
      </c>
    </row>
    <row r="37" spans="1:11">
      <c r="A37" s="1" t="s">
        <v>1103</v>
      </c>
      <c r="B37" s="16" t="s">
        <v>868</v>
      </c>
      <c r="C37" s="1" t="s">
        <v>835</v>
      </c>
      <c r="F37" t="s">
        <v>3453</v>
      </c>
      <c r="G37">
        <v>60000000</v>
      </c>
      <c r="H37" s="109" t="s">
        <v>3454</v>
      </c>
      <c r="I37" t="s">
        <v>3455</v>
      </c>
      <c r="J37" t="s">
        <v>3455</v>
      </c>
      <c r="K37">
        <v>50000</v>
      </c>
    </row>
    <row r="38" spans="1:11">
      <c r="A38" s="1" t="s">
        <v>1104</v>
      </c>
      <c r="B38" s="16" t="s">
        <v>1105</v>
      </c>
      <c r="C38" s="1" t="s">
        <v>835</v>
      </c>
      <c r="F38" t="s">
        <v>3456</v>
      </c>
      <c r="G38">
        <v>70000000</v>
      </c>
      <c r="H38" s="109" t="s">
        <v>3454</v>
      </c>
      <c r="I38" t="s">
        <v>3455</v>
      </c>
      <c r="J38" t="s">
        <v>3455</v>
      </c>
      <c r="K38">
        <v>50000</v>
      </c>
    </row>
    <row r="39" spans="6:11">
      <c r="F39" t="s">
        <v>3457</v>
      </c>
      <c r="G39">
        <v>80000000</v>
      </c>
      <c r="H39" s="109" t="s">
        <v>3454</v>
      </c>
      <c r="I39" t="s">
        <v>3455</v>
      </c>
      <c r="J39" t="s">
        <v>3455</v>
      </c>
      <c r="K39">
        <v>50000</v>
      </c>
    </row>
    <row r="40" spans="1:11">
      <c r="A40" s="1" t="s">
        <v>1134</v>
      </c>
      <c r="B40" s="16" t="s">
        <v>1014</v>
      </c>
      <c r="C40" s="1" t="s">
        <v>835</v>
      </c>
      <c r="D40" s="110" t="s">
        <v>3458</v>
      </c>
      <c r="E40" s="110"/>
      <c r="F40" t="s">
        <v>3459</v>
      </c>
      <c r="G40">
        <v>90000000</v>
      </c>
      <c r="H40" s="109" t="s">
        <v>3454</v>
      </c>
      <c r="I40" t="s">
        <v>3455</v>
      </c>
      <c r="J40" t="s">
        <v>3455</v>
      </c>
      <c r="K40">
        <v>50000</v>
      </c>
    </row>
    <row r="41" spans="1:11">
      <c r="A41" s="1" t="s">
        <v>1135</v>
      </c>
      <c r="B41" s="16" t="s">
        <v>950</v>
      </c>
      <c r="C41" s="1" t="s">
        <v>835</v>
      </c>
      <c r="D41" s="110"/>
      <c r="E41" s="110"/>
      <c r="F41" t="s">
        <v>3460</v>
      </c>
      <c r="G41">
        <v>100000000</v>
      </c>
      <c r="H41" s="109" t="s">
        <v>3454</v>
      </c>
      <c r="I41" t="s">
        <v>3455</v>
      </c>
      <c r="J41" t="s">
        <v>3455</v>
      </c>
      <c r="K41">
        <v>50000</v>
      </c>
    </row>
    <row r="42" spans="1:11">
      <c r="A42" s="1" t="s">
        <v>1136</v>
      </c>
      <c r="B42" s="16" t="s">
        <v>1137</v>
      </c>
      <c r="C42" s="1" t="s">
        <v>835</v>
      </c>
      <c r="D42" s="110"/>
      <c r="E42" s="110"/>
      <c r="F42" t="s">
        <v>3461</v>
      </c>
      <c r="G42">
        <v>110000000</v>
      </c>
      <c r="H42" s="109" t="s">
        <v>3454</v>
      </c>
      <c r="I42" t="s">
        <v>3455</v>
      </c>
      <c r="J42" t="s">
        <v>3455</v>
      </c>
      <c r="K42">
        <v>50000</v>
      </c>
    </row>
    <row r="43" spans="1:11">
      <c r="A43" s="1" t="s">
        <v>1138</v>
      </c>
      <c r="B43" s="16" t="s">
        <v>932</v>
      </c>
      <c r="C43" s="1" t="s">
        <v>835</v>
      </c>
      <c r="D43" s="110"/>
      <c r="E43" s="110"/>
      <c r="F43" t="s">
        <v>3462</v>
      </c>
      <c r="G43">
        <v>120000000</v>
      </c>
      <c r="H43" s="109" t="s">
        <v>3454</v>
      </c>
      <c r="I43" t="s">
        <v>3455</v>
      </c>
      <c r="J43" t="s">
        <v>3455</v>
      </c>
      <c r="K43">
        <v>50000</v>
      </c>
    </row>
    <row r="44" spans="1:11">
      <c r="A44" s="1" t="s">
        <v>1139</v>
      </c>
      <c r="B44" s="16" t="s">
        <v>937</v>
      </c>
      <c r="C44" s="1" t="s">
        <v>835</v>
      </c>
      <c r="D44" s="110"/>
      <c r="E44" s="110"/>
      <c r="F44" t="s">
        <v>3463</v>
      </c>
      <c r="G44">
        <v>130000000</v>
      </c>
      <c r="H44" s="109" t="s">
        <v>3454</v>
      </c>
      <c r="I44" t="s">
        <v>3455</v>
      </c>
      <c r="J44" t="s">
        <v>3455</v>
      </c>
      <c r="K44">
        <v>50000</v>
      </c>
    </row>
    <row r="45" spans="1:11">
      <c r="A45" s="1" t="s">
        <v>1140</v>
      </c>
      <c r="B45">
        <v>1214420200</v>
      </c>
      <c r="C45" s="1" t="s">
        <v>835</v>
      </c>
      <c r="D45" s="110"/>
      <c r="E45" s="110"/>
      <c r="F45" t="s">
        <v>3464</v>
      </c>
      <c r="G45">
        <v>140000000</v>
      </c>
      <c r="H45" s="109" t="s">
        <v>3454</v>
      </c>
      <c r="I45" t="s">
        <v>3455</v>
      </c>
      <c r="J45" t="s">
        <v>3455</v>
      </c>
      <c r="K45">
        <v>50000</v>
      </c>
    </row>
    <row r="46" spans="1:11">
      <c r="A46" s="1" t="s">
        <v>1141</v>
      </c>
      <c r="B46">
        <v>1214520200</v>
      </c>
      <c r="C46" s="1" t="s">
        <v>835</v>
      </c>
      <c r="D46" s="110"/>
      <c r="E46" s="110"/>
      <c r="F46" t="s">
        <v>3465</v>
      </c>
      <c r="G46">
        <v>150000000</v>
      </c>
      <c r="H46" s="109" t="s">
        <v>3454</v>
      </c>
      <c r="I46" t="s">
        <v>3455</v>
      </c>
      <c r="J46" t="s">
        <v>3455</v>
      </c>
      <c r="K46">
        <v>50000</v>
      </c>
    </row>
    <row r="47" spans="1:5">
      <c r="A47" s="1" t="s">
        <v>1142</v>
      </c>
      <c r="B47">
        <v>1214020200</v>
      </c>
      <c r="C47" s="1" t="s">
        <v>835</v>
      </c>
      <c r="D47" s="110"/>
      <c r="E47" s="110"/>
    </row>
    <row r="48" spans="1:5">
      <c r="A48" s="1" t="s">
        <v>1143</v>
      </c>
      <c r="B48">
        <v>1211320200</v>
      </c>
      <c r="C48" s="1" t="s">
        <v>835</v>
      </c>
      <c r="D48" s="110"/>
      <c r="E48" s="110"/>
    </row>
    <row r="49" spans="6:6">
      <c r="F49" t="s">
        <v>3466</v>
      </c>
    </row>
    <row r="50" spans="1:10">
      <c r="A50" s="1" t="s">
        <v>1172</v>
      </c>
      <c r="B50" s="16" t="s">
        <v>910</v>
      </c>
      <c r="D50" s="110" t="s">
        <v>3467</v>
      </c>
      <c r="G50" s="1" t="s">
        <v>3468</v>
      </c>
      <c r="J50" s="1" t="s">
        <v>1870</v>
      </c>
    </row>
    <row r="51" spans="1:10">
      <c r="A51" s="1" t="s">
        <v>1173</v>
      </c>
      <c r="B51" s="16" t="s">
        <v>942</v>
      </c>
      <c r="F51" t="s">
        <v>1871</v>
      </c>
      <c r="G51" s="96">
        <v>10000</v>
      </c>
      <c r="J51" s="96">
        <v>1000</v>
      </c>
    </row>
    <row r="52" spans="1:10">
      <c r="A52" s="1" t="s">
        <v>1174</v>
      </c>
      <c r="B52" s="16" t="s">
        <v>875</v>
      </c>
      <c r="F52" t="s">
        <v>1873</v>
      </c>
      <c r="G52" s="96">
        <v>30000</v>
      </c>
      <c r="J52" s="96">
        <v>3000</v>
      </c>
    </row>
    <row r="53" spans="1:14">
      <c r="A53" s="1" t="s">
        <v>1175</v>
      </c>
      <c r="B53" s="16" t="s">
        <v>880</v>
      </c>
      <c r="F53" t="s">
        <v>1875</v>
      </c>
      <c r="G53" s="96">
        <v>30000</v>
      </c>
      <c r="J53" s="96">
        <v>3000</v>
      </c>
      <c r="N53" t="s">
        <v>3469</v>
      </c>
    </row>
    <row r="54" spans="1:16">
      <c r="A54" s="1" t="s">
        <v>1176</v>
      </c>
      <c r="B54" s="16" t="s">
        <v>1177</v>
      </c>
      <c r="F54" t="s">
        <v>1877</v>
      </c>
      <c r="G54" s="96">
        <v>90000</v>
      </c>
      <c r="J54" s="96">
        <v>9000</v>
      </c>
      <c r="N54" t="s">
        <v>3470</v>
      </c>
      <c r="P54" t="s">
        <v>3208</v>
      </c>
    </row>
    <row r="55" spans="1:16">
      <c r="A55" s="1" t="s">
        <v>1178</v>
      </c>
      <c r="B55" s="16" t="s">
        <v>1179</v>
      </c>
      <c r="F55" t="s">
        <v>1878</v>
      </c>
      <c r="G55" s="96">
        <v>90000</v>
      </c>
      <c r="J55" s="96">
        <v>9000</v>
      </c>
      <c r="N55" t="s">
        <v>3471</v>
      </c>
      <c r="P55" t="s">
        <v>3210</v>
      </c>
    </row>
    <row r="56" spans="1:10">
      <c r="A56" s="1" t="s">
        <v>1180</v>
      </c>
      <c r="B56" s="16" t="s">
        <v>1181</v>
      </c>
      <c r="F56" t="s">
        <v>1880</v>
      </c>
      <c r="G56" s="96">
        <v>270000</v>
      </c>
      <c r="J56" s="96">
        <v>27000</v>
      </c>
    </row>
    <row r="57" spans="1:10">
      <c r="A57" s="1" t="s">
        <v>1182</v>
      </c>
      <c r="B57" s="16" t="s">
        <v>1183</v>
      </c>
      <c r="F57" t="s">
        <v>1881</v>
      </c>
      <c r="G57" s="96">
        <v>270000</v>
      </c>
      <c r="J57" s="96">
        <v>27000</v>
      </c>
    </row>
    <row r="58" spans="6:10">
      <c r="F58" t="s">
        <v>1883</v>
      </c>
      <c r="G58" s="96">
        <v>810000</v>
      </c>
      <c r="J58" s="96">
        <v>81000</v>
      </c>
    </row>
    <row r="59" spans="1:10">
      <c r="A59" s="1" t="s">
        <v>1213</v>
      </c>
      <c r="B59" s="16" t="s">
        <v>965</v>
      </c>
      <c r="D59" s="110" t="s">
        <v>3472</v>
      </c>
      <c r="F59" t="s">
        <v>1885</v>
      </c>
      <c r="G59" s="96">
        <v>810000</v>
      </c>
      <c r="J59" s="96">
        <v>81000</v>
      </c>
    </row>
    <row r="60" spans="1:10">
      <c r="A60" s="1" t="s">
        <v>1214</v>
      </c>
      <c r="B60" s="16" t="s">
        <v>851</v>
      </c>
      <c r="F60" t="s">
        <v>1886</v>
      </c>
      <c r="G60" s="96">
        <v>2430000</v>
      </c>
      <c r="J60" s="96">
        <v>243000</v>
      </c>
    </row>
    <row r="61" spans="1:10">
      <c r="A61" s="1" t="s">
        <v>1215</v>
      </c>
      <c r="B61" s="16" t="s">
        <v>946</v>
      </c>
      <c r="J61" s="96"/>
    </row>
    <row r="62" spans="1:2">
      <c r="A62" s="1" t="s">
        <v>1216</v>
      </c>
      <c r="B62" s="16" t="s">
        <v>1217</v>
      </c>
    </row>
    <row r="63" spans="1:2">
      <c r="A63" s="1" t="s">
        <v>1218</v>
      </c>
      <c r="B63" s="16" t="s">
        <v>1219</v>
      </c>
    </row>
    <row r="64" spans="1:2">
      <c r="A64" s="1" t="s">
        <v>1220</v>
      </c>
      <c r="B64" s="16" t="s">
        <v>1221</v>
      </c>
    </row>
    <row r="65" spans="1:2">
      <c r="A65" s="1" t="s">
        <v>1222</v>
      </c>
      <c r="B65" s="16" t="s">
        <v>1223</v>
      </c>
    </row>
    <row r="66" spans="1:2">
      <c r="A66" s="1" t="s">
        <v>1224</v>
      </c>
      <c r="B66" s="16" t="s">
        <v>892</v>
      </c>
    </row>
    <row r="68" spans="1:4">
      <c r="A68" s="1" t="s">
        <v>1252</v>
      </c>
      <c r="B68" s="16" t="s">
        <v>961</v>
      </c>
      <c r="D68" s="110" t="s">
        <v>3473</v>
      </c>
    </row>
    <row r="69" spans="1:2">
      <c r="A69" s="1" t="s">
        <v>1253</v>
      </c>
      <c r="B69" s="16" t="s">
        <v>1254</v>
      </c>
    </row>
    <row r="70" spans="1:2">
      <c r="A70" s="1" t="s">
        <v>1255</v>
      </c>
      <c r="B70" s="16" t="s">
        <v>1009</v>
      </c>
    </row>
    <row r="71" spans="1:2">
      <c r="A71" s="1" t="s">
        <v>1256</v>
      </c>
      <c r="B71" s="16" t="s">
        <v>965</v>
      </c>
    </row>
    <row r="72" spans="1:2">
      <c r="A72" s="1" t="s">
        <v>1257</v>
      </c>
      <c r="B72" s="16" t="s">
        <v>970</v>
      </c>
    </row>
    <row r="73" spans="1:2">
      <c r="A73" s="1" t="s">
        <v>1258</v>
      </c>
      <c r="B73" s="16" t="s">
        <v>1004</v>
      </c>
    </row>
    <row r="74" spans="1:2">
      <c r="A74" s="1" t="s">
        <v>1259</v>
      </c>
      <c r="B74" s="16" t="s">
        <v>825</v>
      </c>
    </row>
    <row r="75" spans="1:2">
      <c r="A75" s="1" t="s">
        <v>1260</v>
      </c>
      <c r="B75" s="16" t="s">
        <v>1029</v>
      </c>
    </row>
    <row r="77" spans="1:5">
      <c r="A77" s="1" t="s">
        <v>1289</v>
      </c>
      <c r="B77" s="16" t="s">
        <v>1053</v>
      </c>
      <c r="D77" s="110" t="s">
        <v>3474</v>
      </c>
      <c r="E77" s="110"/>
    </row>
    <row r="78" spans="1:5">
      <c r="A78" s="1" t="s">
        <v>1290</v>
      </c>
      <c r="B78" s="16" t="s">
        <v>1044</v>
      </c>
      <c r="D78" s="110"/>
      <c r="E78" s="110"/>
    </row>
    <row r="79" spans="1:5">
      <c r="A79" s="1" t="s">
        <v>1291</v>
      </c>
      <c r="B79" s="16" t="s">
        <v>1039</v>
      </c>
      <c r="D79" s="110"/>
      <c r="E79" s="110"/>
    </row>
    <row r="80" spans="1:5">
      <c r="A80" s="1" t="s">
        <v>1292</v>
      </c>
      <c r="B80" s="16" t="s">
        <v>1034</v>
      </c>
      <c r="D80" s="110"/>
      <c r="E80" s="110"/>
    </row>
    <row r="81" spans="1:5">
      <c r="A81" s="1" t="s">
        <v>1293</v>
      </c>
      <c r="B81" s="16" t="s">
        <v>1024</v>
      </c>
      <c r="D81" s="110"/>
      <c r="E81" s="110"/>
    </row>
    <row r="82" spans="1:5">
      <c r="A82" s="1" t="s">
        <v>1294</v>
      </c>
      <c r="B82" s="16" t="s">
        <v>955</v>
      </c>
      <c r="D82" s="110"/>
      <c r="E82" s="110"/>
    </row>
    <row r="83" spans="1:5">
      <c r="A83" s="1" t="s">
        <v>1295</v>
      </c>
      <c r="B83" s="16" t="s">
        <v>1296</v>
      </c>
      <c r="D83" s="110"/>
      <c r="E83" s="110"/>
    </row>
    <row r="84" spans="1:5">
      <c r="A84" s="1" t="s">
        <v>1297</v>
      </c>
      <c r="B84" s="16" t="s">
        <v>1019</v>
      </c>
      <c r="D84" s="110"/>
      <c r="E84" s="110"/>
    </row>
    <row r="85" spans="1:5">
      <c r="A85" s="1" t="s">
        <v>1298</v>
      </c>
      <c r="B85">
        <v>1892600002</v>
      </c>
      <c r="D85" s="110"/>
      <c r="E85" s="110"/>
    </row>
  </sheetData>
  <mergeCells count="10">
    <mergeCell ref="H2:K2"/>
    <mergeCell ref="D59:E66"/>
    <mergeCell ref="D68:E75"/>
    <mergeCell ref="D77:E85"/>
    <mergeCell ref="D40:E48"/>
    <mergeCell ref="D4:E11"/>
    <mergeCell ref="D13:E20"/>
    <mergeCell ref="D22:E29"/>
    <mergeCell ref="D31:E38"/>
    <mergeCell ref="D50:E57"/>
  </mergeCells>
  <pageMargins left="0.699305555555556" right="0.699305555555556" top="0.75" bottom="0.75" header="0.3" footer="0.3"/>
  <headerFooter/>
  <drawing r:id="rId1"/>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O191"/>
  <sheetViews>
    <sheetView topLeftCell="A100" workbookViewId="0">
      <selection activeCell="A1" sqref="A1"/>
    </sheetView>
  </sheetViews>
  <sheetFormatPr defaultColWidth="9" defaultRowHeight="14.25"/>
  <cols>
    <col min="1" max="1" width="3.625" customWidth="1"/>
    <col min="2" max="2" width="11" customWidth="1"/>
    <col min="3" max="3" width="11.625" customWidth="1"/>
    <col min="5" max="6" width="11.875" customWidth="1"/>
    <col min="7" max="7" width="17.75" customWidth="1"/>
    <col min="8" max="8" width="9" customWidth="1"/>
    <col min="9" max="9" width="9.5" customWidth="1"/>
    <col min="13" max="13" width="5.625" customWidth="1"/>
  </cols>
  <sheetData>
    <row r="1" ht="46.5" spans="2:9">
      <c r="B1" s="99" t="s">
        <v>3475</v>
      </c>
      <c r="G1" s="100" t="s">
        <v>3476</v>
      </c>
      <c r="H1" s="101"/>
      <c r="I1" s="101"/>
    </row>
    <row r="2" customHeight="1" spans="2:15">
      <c r="B2" s="102" t="s">
        <v>3477</v>
      </c>
      <c r="C2" s="102"/>
      <c r="D2" s="1" t="s">
        <v>3478</v>
      </c>
      <c r="G2" s="101"/>
      <c r="H2" s="101"/>
      <c r="I2" s="101"/>
      <c r="J2" s="1" t="s">
        <v>3479</v>
      </c>
      <c r="O2" s="1" t="s">
        <v>2794</v>
      </c>
    </row>
    <row r="3" customHeight="1" spans="2:15">
      <c r="B3" s="102"/>
      <c r="C3" s="102"/>
      <c r="D3" s="1" t="s">
        <v>3480</v>
      </c>
      <c r="E3" s="1" t="s">
        <v>809</v>
      </c>
      <c r="K3" s="105" t="s">
        <v>3481</v>
      </c>
      <c r="L3" s="106"/>
      <c r="M3" s="106"/>
      <c r="N3" s="106"/>
      <c r="O3" s="106" t="s">
        <v>3208</v>
      </c>
    </row>
    <row r="4" ht="27" spans="2:15">
      <c r="B4" s="1" t="s">
        <v>834</v>
      </c>
      <c r="C4" s="16" t="s">
        <v>812</v>
      </c>
      <c r="D4">
        <v>1000</v>
      </c>
      <c r="E4">
        <v>2000</v>
      </c>
      <c r="G4" s="101" t="s">
        <v>3482</v>
      </c>
      <c r="H4" s="101"/>
      <c r="K4" s="105" t="s">
        <v>3483</v>
      </c>
      <c r="L4" s="106"/>
      <c r="M4" s="106"/>
      <c r="N4" s="106"/>
      <c r="O4" s="106" t="s">
        <v>3210</v>
      </c>
    </row>
    <row r="5" customHeight="1" spans="2:13">
      <c r="B5" s="1" t="s">
        <v>839</v>
      </c>
      <c r="C5" s="16" t="s">
        <v>840</v>
      </c>
      <c r="D5">
        <v>1000</v>
      </c>
      <c r="E5">
        <v>2000</v>
      </c>
      <c r="G5" s="103"/>
      <c r="H5" s="103"/>
      <c r="I5" s="103"/>
      <c r="K5" s="102" t="s">
        <v>3484</v>
      </c>
      <c r="L5" s="102"/>
      <c r="M5" s="102"/>
    </row>
    <row r="6" customHeight="1" spans="2:13">
      <c r="B6" s="1" t="s">
        <v>844</v>
      </c>
      <c r="C6" s="16" t="s">
        <v>845</v>
      </c>
      <c r="D6">
        <v>1000</v>
      </c>
      <c r="E6">
        <v>2000</v>
      </c>
      <c r="G6" s="81"/>
      <c r="H6" s="1" t="s">
        <v>3480</v>
      </c>
      <c r="I6" s="1" t="s">
        <v>809</v>
      </c>
      <c r="K6" s="102"/>
      <c r="L6" s="102"/>
      <c r="M6" s="102"/>
    </row>
    <row r="7" ht="17.25" customHeight="1" spans="2:15">
      <c r="B7" s="1" t="s">
        <v>849</v>
      </c>
      <c r="C7" s="16" t="s">
        <v>816</v>
      </c>
      <c r="D7">
        <v>1000</v>
      </c>
      <c r="E7">
        <v>2000</v>
      </c>
      <c r="G7" t="s">
        <v>3485</v>
      </c>
      <c r="H7">
        <v>5000</v>
      </c>
      <c r="I7">
        <v>50000</v>
      </c>
      <c r="K7" s="107" t="s">
        <v>2738</v>
      </c>
      <c r="L7" s="103"/>
      <c r="M7" s="107" t="s">
        <v>3486</v>
      </c>
      <c r="N7" s="1" t="s">
        <v>3480</v>
      </c>
      <c r="O7" s="1" t="s">
        <v>809</v>
      </c>
    </row>
    <row r="8" spans="2:15">
      <c r="B8" s="1" t="s">
        <v>853</v>
      </c>
      <c r="C8" s="16" t="s">
        <v>819</v>
      </c>
      <c r="D8">
        <v>1000</v>
      </c>
      <c r="E8">
        <v>2000</v>
      </c>
      <c r="G8" t="s">
        <v>3487</v>
      </c>
      <c r="H8">
        <v>6000</v>
      </c>
      <c r="I8">
        <v>60000</v>
      </c>
      <c r="J8">
        <v>1</v>
      </c>
      <c r="K8" s="1" t="s">
        <v>1459</v>
      </c>
      <c r="M8">
        <v>1</v>
      </c>
      <c r="N8">
        <v>5000</v>
      </c>
      <c r="O8">
        <f>N8*10</f>
        <v>50000</v>
      </c>
    </row>
    <row r="9" spans="2:15">
      <c r="B9" s="1" t="s">
        <v>857</v>
      </c>
      <c r="C9" s="16" t="s">
        <v>847</v>
      </c>
      <c r="D9">
        <v>1000</v>
      </c>
      <c r="E9">
        <v>2000</v>
      </c>
      <c r="G9" t="s">
        <v>3488</v>
      </c>
      <c r="H9">
        <v>7000</v>
      </c>
      <c r="I9">
        <v>70000</v>
      </c>
      <c r="J9">
        <v>2</v>
      </c>
      <c r="K9" s="1" t="s">
        <v>1461</v>
      </c>
      <c r="M9">
        <v>1</v>
      </c>
      <c r="N9">
        <v>6000</v>
      </c>
      <c r="O9">
        <f t="shared" ref="O9:O71" si="0">N9*10</f>
        <v>60000</v>
      </c>
    </row>
    <row r="10" spans="2:15">
      <c r="B10" s="1" t="s">
        <v>861</v>
      </c>
      <c r="C10" s="16" t="s">
        <v>855</v>
      </c>
      <c r="D10">
        <v>1000</v>
      </c>
      <c r="E10">
        <v>2000</v>
      </c>
      <c r="G10" t="s">
        <v>3489</v>
      </c>
      <c r="H10">
        <v>8000</v>
      </c>
      <c r="I10">
        <v>80000</v>
      </c>
      <c r="J10">
        <v>3</v>
      </c>
      <c r="K10" s="1" t="s">
        <v>1463</v>
      </c>
      <c r="M10">
        <v>1</v>
      </c>
      <c r="N10">
        <v>7000</v>
      </c>
      <c r="O10">
        <f t="shared" si="0"/>
        <v>70000</v>
      </c>
    </row>
    <row r="11" spans="2:15">
      <c r="B11" s="1" t="s">
        <v>865</v>
      </c>
      <c r="C11" s="16" t="s">
        <v>866</v>
      </c>
      <c r="D11">
        <v>1000</v>
      </c>
      <c r="E11">
        <v>2000</v>
      </c>
      <c r="G11" t="s">
        <v>3490</v>
      </c>
      <c r="H11">
        <v>9000</v>
      </c>
      <c r="I11">
        <v>90000</v>
      </c>
      <c r="J11">
        <v>4</v>
      </c>
      <c r="K11" s="1" t="s">
        <v>1465</v>
      </c>
      <c r="M11">
        <v>1</v>
      </c>
      <c r="N11">
        <v>8000</v>
      </c>
      <c r="O11">
        <f t="shared" si="0"/>
        <v>80000</v>
      </c>
    </row>
    <row r="12" spans="7:15">
      <c r="G12" t="s">
        <v>3491</v>
      </c>
      <c r="H12">
        <v>10000</v>
      </c>
      <c r="I12">
        <v>100000</v>
      </c>
      <c r="J12">
        <v>5</v>
      </c>
      <c r="K12" s="1" t="s">
        <v>1467</v>
      </c>
      <c r="M12">
        <v>1</v>
      </c>
      <c r="N12">
        <v>9000</v>
      </c>
      <c r="O12">
        <f t="shared" si="0"/>
        <v>90000</v>
      </c>
    </row>
    <row r="13" spans="2:15">
      <c r="B13" s="1" t="s">
        <v>944</v>
      </c>
      <c r="C13" s="16" t="s">
        <v>842</v>
      </c>
      <c r="D13">
        <v>5000</v>
      </c>
      <c r="E13">
        <v>10000</v>
      </c>
      <c r="G13" t="s">
        <v>3492</v>
      </c>
      <c r="H13">
        <v>30000</v>
      </c>
      <c r="I13">
        <v>300000</v>
      </c>
      <c r="J13">
        <v>6</v>
      </c>
      <c r="K13" s="1" t="s">
        <v>1469</v>
      </c>
      <c r="M13">
        <v>1</v>
      </c>
      <c r="N13">
        <v>10000</v>
      </c>
      <c r="O13">
        <f t="shared" si="0"/>
        <v>100000</v>
      </c>
    </row>
    <row r="14" spans="2:15">
      <c r="B14" s="1" t="s">
        <v>948</v>
      </c>
      <c r="C14" s="16" t="s">
        <v>859</v>
      </c>
      <c r="D14">
        <v>5000</v>
      </c>
      <c r="E14">
        <v>10000</v>
      </c>
      <c r="G14" t="s">
        <v>3493</v>
      </c>
      <c r="H14">
        <v>40000</v>
      </c>
      <c r="I14">
        <v>400000</v>
      </c>
      <c r="J14">
        <v>7</v>
      </c>
      <c r="K14" s="1" t="s">
        <v>1471</v>
      </c>
      <c r="M14">
        <v>1</v>
      </c>
      <c r="N14">
        <v>11000</v>
      </c>
      <c r="O14">
        <f t="shared" si="0"/>
        <v>110000</v>
      </c>
    </row>
    <row r="15" spans="2:15">
      <c r="B15" s="1" t="s">
        <v>952</v>
      </c>
      <c r="C15" s="16" t="s">
        <v>953</v>
      </c>
      <c r="D15">
        <v>5000</v>
      </c>
      <c r="E15">
        <v>10000</v>
      </c>
      <c r="G15" t="s">
        <v>3494</v>
      </c>
      <c r="H15">
        <v>50000</v>
      </c>
      <c r="I15">
        <v>500000</v>
      </c>
      <c r="J15">
        <v>8</v>
      </c>
      <c r="K15" s="1" t="s">
        <v>1473</v>
      </c>
      <c r="M15">
        <v>1</v>
      </c>
      <c r="N15">
        <v>12000</v>
      </c>
      <c r="O15">
        <f t="shared" si="0"/>
        <v>120000</v>
      </c>
    </row>
    <row r="16" spans="2:15">
      <c r="B16" s="1" t="s">
        <v>958</v>
      </c>
      <c r="C16" s="16" t="s">
        <v>959</v>
      </c>
      <c r="D16">
        <v>5000</v>
      </c>
      <c r="E16">
        <v>10000</v>
      </c>
      <c r="G16" t="s">
        <v>3495</v>
      </c>
      <c r="H16">
        <v>100000</v>
      </c>
      <c r="I16">
        <v>1000000</v>
      </c>
      <c r="J16">
        <v>9</v>
      </c>
      <c r="K16" s="1" t="s">
        <v>1475</v>
      </c>
      <c r="M16">
        <v>1</v>
      </c>
      <c r="N16">
        <v>13000</v>
      </c>
      <c r="O16">
        <f t="shared" si="0"/>
        <v>130000</v>
      </c>
    </row>
    <row r="17" spans="2:15">
      <c r="B17" s="1" t="s">
        <v>963</v>
      </c>
      <c r="C17" s="16" t="s">
        <v>863</v>
      </c>
      <c r="D17">
        <v>5000</v>
      </c>
      <c r="E17">
        <v>10000</v>
      </c>
      <c r="G17" t="s">
        <v>3496</v>
      </c>
      <c r="H17">
        <v>200000</v>
      </c>
      <c r="I17">
        <v>2000000</v>
      </c>
      <c r="J17">
        <v>10</v>
      </c>
      <c r="K17" s="1" t="s">
        <v>1477</v>
      </c>
      <c r="M17">
        <v>1</v>
      </c>
      <c r="N17">
        <v>14000</v>
      </c>
      <c r="O17">
        <f t="shared" si="0"/>
        <v>140000</v>
      </c>
    </row>
    <row r="18" spans="2:15">
      <c r="B18" s="1" t="s">
        <v>967</v>
      </c>
      <c r="C18" s="16" t="s">
        <v>968</v>
      </c>
      <c r="D18">
        <v>5000</v>
      </c>
      <c r="E18">
        <v>10000</v>
      </c>
      <c r="J18">
        <v>11</v>
      </c>
      <c r="K18" s="1" t="s">
        <v>1479</v>
      </c>
      <c r="M18">
        <v>1</v>
      </c>
      <c r="N18">
        <v>15000</v>
      </c>
      <c r="O18">
        <f t="shared" si="0"/>
        <v>150000</v>
      </c>
    </row>
    <row r="19" spans="2:15">
      <c r="B19" s="1" t="s">
        <v>972</v>
      </c>
      <c r="C19" s="16" t="s">
        <v>973</v>
      </c>
      <c r="D19">
        <v>5000</v>
      </c>
      <c r="E19">
        <v>10000</v>
      </c>
      <c r="G19" t="s">
        <v>3497</v>
      </c>
      <c r="H19">
        <v>5000</v>
      </c>
      <c r="I19">
        <f>H19*10</f>
        <v>50000</v>
      </c>
      <c r="J19">
        <v>12</v>
      </c>
      <c r="K19" s="1" t="s">
        <v>1481</v>
      </c>
      <c r="M19">
        <v>1</v>
      </c>
      <c r="N19">
        <v>16000</v>
      </c>
      <c r="O19">
        <f t="shared" si="0"/>
        <v>160000</v>
      </c>
    </row>
    <row r="20" spans="2:15">
      <c r="B20" s="1" t="s">
        <v>977</v>
      </c>
      <c r="C20" s="16" t="s">
        <v>978</v>
      </c>
      <c r="D20">
        <v>5000</v>
      </c>
      <c r="E20">
        <v>10000</v>
      </c>
      <c r="G20" t="s">
        <v>3498</v>
      </c>
      <c r="H20">
        <v>6000</v>
      </c>
      <c r="I20">
        <f t="shared" ref="I20:I54" si="1">H20*10</f>
        <v>60000</v>
      </c>
      <c r="J20">
        <v>13</v>
      </c>
      <c r="K20" s="1" t="s">
        <v>1483</v>
      </c>
      <c r="M20">
        <v>1</v>
      </c>
      <c r="N20">
        <v>17000</v>
      </c>
      <c r="O20">
        <f t="shared" si="0"/>
        <v>170000</v>
      </c>
    </row>
    <row r="21" spans="7:15">
      <c r="G21" t="s">
        <v>3499</v>
      </c>
      <c r="H21">
        <v>7000</v>
      </c>
      <c r="I21">
        <f t="shared" si="1"/>
        <v>70000</v>
      </c>
      <c r="J21">
        <v>14</v>
      </c>
      <c r="K21" s="1" t="s">
        <v>1485</v>
      </c>
      <c r="M21">
        <v>1</v>
      </c>
      <c r="N21">
        <v>18000</v>
      </c>
      <c r="O21">
        <f t="shared" si="0"/>
        <v>180000</v>
      </c>
    </row>
    <row r="22" spans="2:15">
      <c r="B22" s="1" t="s">
        <v>1051</v>
      </c>
      <c r="C22" s="16" t="s">
        <v>822</v>
      </c>
      <c r="D22">
        <v>10000</v>
      </c>
      <c r="E22">
        <v>20000</v>
      </c>
      <c r="G22" t="s">
        <v>3500</v>
      </c>
      <c r="H22">
        <v>8000</v>
      </c>
      <c r="I22">
        <f t="shared" si="1"/>
        <v>80000</v>
      </c>
      <c r="J22">
        <v>15</v>
      </c>
      <c r="K22" s="1" t="s">
        <v>1487</v>
      </c>
      <c r="M22">
        <v>1</v>
      </c>
      <c r="N22">
        <v>19000</v>
      </c>
      <c r="O22">
        <f t="shared" si="0"/>
        <v>190000</v>
      </c>
    </row>
    <row r="23" spans="2:15">
      <c r="B23" s="1" t="s">
        <v>1055</v>
      </c>
      <c r="C23" s="16" t="s">
        <v>1056</v>
      </c>
      <c r="D23">
        <v>10000</v>
      </c>
      <c r="E23">
        <v>20000</v>
      </c>
      <c r="G23" t="s">
        <v>3501</v>
      </c>
      <c r="H23">
        <v>9000</v>
      </c>
      <c r="I23">
        <f t="shared" si="1"/>
        <v>90000</v>
      </c>
      <c r="J23">
        <v>16</v>
      </c>
      <c r="K23" s="1" t="s">
        <v>1489</v>
      </c>
      <c r="M23">
        <v>1</v>
      </c>
      <c r="N23">
        <v>20000</v>
      </c>
      <c r="O23">
        <f t="shared" si="0"/>
        <v>200000</v>
      </c>
    </row>
    <row r="24" spans="2:15">
      <c r="B24" s="1" t="s">
        <v>1057</v>
      </c>
      <c r="C24" s="16" t="s">
        <v>886</v>
      </c>
      <c r="D24">
        <v>10000</v>
      </c>
      <c r="E24">
        <v>20000</v>
      </c>
      <c r="G24" t="s">
        <v>3502</v>
      </c>
      <c r="H24">
        <v>10000</v>
      </c>
      <c r="I24">
        <f t="shared" si="1"/>
        <v>100000</v>
      </c>
      <c r="K24" s="1" t="s">
        <v>1491</v>
      </c>
      <c r="M24">
        <v>1</v>
      </c>
      <c r="N24">
        <v>25000</v>
      </c>
      <c r="O24">
        <f t="shared" si="0"/>
        <v>250000</v>
      </c>
    </row>
    <row r="25" spans="2:15">
      <c r="B25" s="1" t="s">
        <v>1058</v>
      </c>
      <c r="C25" s="16" t="s">
        <v>1059</v>
      </c>
      <c r="D25">
        <v>10000</v>
      </c>
      <c r="E25">
        <v>20000</v>
      </c>
      <c r="G25" t="s">
        <v>3503</v>
      </c>
      <c r="H25">
        <v>30000</v>
      </c>
      <c r="I25">
        <f t="shared" si="1"/>
        <v>300000</v>
      </c>
      <c r="K25" s="1" t="s">
        <v>1493</v>
      </c>
      <c r="M25">
        <v>1</v>
      </c>
      <c r="N25">
        <v>30000</v>
      </c>
      <c r="O25">
        <f t="shared" si="0"/>
        <v>300000</v>
      </c>
    </row>
    <row r="26" spans="2:15">
      <c r="B26" s="1" t="s">
        <v>1060</v>
      </c>
      <c r="C26" s="16" t="s">
        <v>1061</v>
      </c>
      <c r="D26">
        <v>10000</v>
      </c>
      <c r="E26">
        <v>20000</v>
      </c>
      <c r="G26" t="s">
        <v>3504</v>
      </c>
      <c r="H26">
        <v>40000</v>
      </c>
      <c r="I26">
        <f t="shared" si="1"/>
        <v>400000</v>
      </c>
      <c r="K26" s="1" t="s">
        <v>1495</v>
      </c>
      <c r="M26">
        <v>1</v>
      </c>
      <c r="N26">
        <v>35000</v>
      </c>
      <c r="O26">
        <f t="shared" si="0"/>
        <v>350000</v>
      </c>
    </row>
    <row r="27" spans="2:15">
      <c r="B27" s="1" t="s">
        <v>1062</v>
      </c>
      <c r="C27" s="16" t="s">
        <v>1063</v>
      </c>
      <c r="D27">
        <v>10000</v>
      </c>
      <c r="E27">
        <v>20000</v>
      </c>
      <c r="G27" t="s">
        <v>3505</v>
      </c>
      <c r="H27">
        <v>50000</v>
      </c>
      <c r="I27">
        <f t="shared" si="1"/>
        <v>500000</v>
      </c>
      <c r="K27" s="1" t="s">
        <v>1497</v>
      </c>
      <c r="M27">
        <v>1</v>
      </c>
      <c r="N27">
        <v>40000</v>
      </c>
      <c r="O27">
        <f t="shared" si="0"/>
        <v>400000</v>
      </c>
    </row>
    <row r="28" spans="2:15">
      <c r="B28" s="1" t="s">
        <v>1064</v>
      </c>
      <c r="C28" s="16" t="s">
        <v>1065</v>
      </c>
      <c r="D28">
        <v>10000</v>
      </c>
      <c r="E28">
        <v>20000</v>
      </c>
      <c r="G28" t="s">
        <v>3506</v>
      </c>
      <c r="H28">
        <v>100000</v>
      </c>
      <c r="I28">
        <f t="shared" si="1"/>
        <v>1000000</v>
      </c>
      <c r="K28" s="1" t="s">
        <v>1499</v>
      </c>
      <c r="M28">
        <v>1</v>
      </c>
      <c r="N28">
        <v>45000</v>
      </c>
      <c r="O28">
        <f t="shared" si="0"/>
        <v>450000</v>
      </c>
    </row>
    <row r="29" spans="2:15">
      <c r="B29" s="1" t="s">
        <v>1066</v>
      </c>
      <c r="C29" s="16" t="s">
        <v>1067</v>
      </c>
      <c r="D29">
        <v>10000</v>
      </c>
      <c r="E29">
        <v>20000</v>
      </c>
      <c r="G29" t="s">
        <v>3507</v>
      </c>
      <c r="H29">
        <v>200000</v>
      </c>
      <c r="I29">
        <f t="shared" si="1"/>
        <v>2000000</v>
      </c>
      <c r="K29" s="1" t="s">
        <v>1501</v>
      </c>
      <c r="M29">
        <v>1</v>
      </c>
      <c r="N29">
        <v>50000</v>
      </c>
      <c r="O29">
        <f t="shared" si="0"/>
        <v>500000</v>
      </c>
    </row>
    <row r="30" spans="11:15">
      <c r="K30" s="1" t="s">
        <v>1503</v>
      </c>
      <c r="M30">
        <v>1</v>
      </c>
      <c r="N30">
        <v>55000</v>
      </c>
      <c r="O30">
        <f t="shared" si="0"/>
        <v>550000</v>
      </c>
    </row>
    <row r="31" spans="2:15">
      <c r="B31" s="1" t="s">
        <v>1096</v>
      </c>
      <c r="C31" s="16" t="s">
        <v>1097</v>
      </c>
      <c r="D31">
        <v>20000</v>
      </c>
      <c r="E31">
        <v>40000</v>
      </c>
      <c r="G31" t="s">
        <v>3508</v>
      </c>
      <c r="H31">
        <v>5000</v>
      </c>
      <c r="I31">
        <f t="shared" si="1"/>
        <v>50000</v>
      </c>
      <c r="K31" s="1" t="s">
        <v>1505</v>
      </c>
      <c r="M31">
        <v>1</v>
      </c>
      <c r="N31">
        <v>60000</v>
      </c>
      <c r="O31">
        <f t="shared" si="0"/>
        <v>600000</v>
      </c>
    </row>
    <row r="32" spans="2:15">
      <c r="B32" s="1" t="s">
        <v>1098</v>
      </c>
      <c r="C32" s="16" t="s">
        <v>985</v>
      </c>
      <c r="D32">
        <v>20000</v>
      </c>
      <c r="E32">
        <v>40000</v>
      </c>
      <c r="G32" t="s">
        <v>3509</v>
      </c>
      <c r="H32">
        <v>6000</v>
      </c>
      <c r="I32">
        <f t="shared" si="1"/>
        <v>60000</v>
      </c>
      <c r="K32" s="1" t="s">
        <v>1507</v>
      </c>
      <c r="M32">
        <v>1</v>
      </c>
      <c r="N32">
        <v>65000</v>
      </c>
      <c r="O32">
        <f t="shared" si="0"/>
        <v>650000</v>
      </c>
    </row>
    <row r="33" spans="2:15">
      <c r="B33" s="1" t="s">
        <v>1099</v>
      </c>
      <c r="C33" s="16" t="s">
        <v>989</v>
      </c>
      <c r="D33">
        <v>20000</v>
      </c>
      <c r="E33">
        <v>40000</v>
      </c>
      <c r="G33" t="s">
        <v>3510</v>
      </c>
      <c r="H33">
        <v>7000</v>
      </c>
      <c r="I33">
        <f t="shared" si="1"/>
        <v>70000</v>
      </c>
      <c r="K33" s="1" t="s">
        <v>1509</v>
      </c>
      <c r="M33">
        <v>1</v>
      </c>
      <c r="N33">
        <v>70000</v>
      </c>
      <c r="O33">
        <f t="shared" si="0"/>
        <v>700000</v>
      </c>
    </row>
    <row r="34" spans="2:15">
      <c r="B34" s="1" t="s">
        <v>1100</v>
      </c>
      <c r="C34" s="16" t="s">
        <v>994</v>
      </c>
      <c r="D34">
        <v>20000</v>
      </c>
      <c r="E34">
        <v>40000</v>
      </c>
      <c r="G34" t="s">
        <v>3511</v>
      </c>
      <c r="H34">
        <v>8000</v>
      </c>
      <c r="I34">
        <f t="shared" si="1"/>
        <v>80000</v>
      </c>
      <c r="K34" s="1" t="s">
        <v>1511</v>
      </c>
      <c r="M34">
        <v>1</v>
      </c>
      <c r="N34">
        <v>75000</v>
      </c>
      <c r="O34">
        <f t="shared" si="0"/>
        <v>750000</v>
      </c>
    </row>
    <row r="35" spans="2:15">
      <c r="B35" s="1" t="s">
        <v>1101</v>
      </c>
      <c r="C35" s="16" t="s">
        <v>980</v>
      </c>
      <c r="D35">
        <v>20000</v>
      </c>
      <c r="E35">
        <v>40000</v>
      </c>
      <c r="G35" t="s">
        <v>3512</v>
      </c>
      <c r="H35">
        <v>9000</v>
      </c>
      <c r="I35">
        <f t="shared" si="1"/>
        <v>90000</v>
      </c>
      <c r="K35" s="1" t="s">
        <v>1513</v>
      </c>
      <c r="M35">
        <v>1</v>
      </c>
      <c r="N35">
        <v>80000</v>
      </c>
      <c r="O35">
        <f t="shared" si="0"/>
        <v>800000</v>
      </c>
    </row>
    <row r="36" spans="2:15">
      <c r="B36" s="1" t="s">
        <v>1102</v>
      </c>
      <c r="C36" s="16" t="s">
        <v>927</v>
      </c>
      <c r="D36">
        <v>20000</v>
      </c>
      <c r="E36">
        <v>40000</v>
      </c>
      <c r="G36" t="s">
        <v>3513</v>
      </c>
      <c r="H36">
        <v>10000</v>
      </c>
      <c r="I36">
        <f t="shared" si="1"/>
        <v>100000</v>
      </c>
      <c r="K36" s="1" t="s">
        <v>1515</v>
      </c>
      <c r="M36">
        <v>1</v>
      </c>
      <c r="N36">
        <v>85000</v>
      </c>
      <c r="O36">
        <f t="shared" si="0"/>
        <v>850000</v>
      </c>
    </row>
    <row r="37" spans="2:15">
      <c r="B37" s="1" t="s">
        <v>1103</v>
      </c>
      <c r="C37" s="16" t="s">
        <v>868</v>
      </c>
      <c r="D37">
        <v>20000</v>
      </c>
      <c r="E37">
        <v>40000</v>
      </c>
      <c r="G37" t="s">
        <v>3514</v>
      </c>
      <c r="H37">
        <v>30000</v>
      </c>
      <c r="I37">
        <f t="shared" si="1"/>
        <v>300000</v>
      </c>
      <c r="K37" s="1" t="s">
        <v>1517</v>
      </c>
      <c r="M37">
        <v>1</v>
      </c>
      <c r="N37">
        <v>90000</v>
      </c>
      <c r="O37">
        <f t="shared" si="0"/>
        <v>900000</v>
      </c>
    </row>
    <row r="38" spans="2:15">
      <c r="B38" s="1" t="s">
        <v>1104</v>
      </c>
      <c r="C38" s="16" t="s">
        <v>1105</v>
      </c>
      <c r="D38">
        <v>20000</v>
      </c>
      <c r="E38">
        <v>40000</v>
      </c>
      <c r="G38" t="s">
        <v>3515</v>
      </c>
      <c r="H38">
        <v>40000</v>
      </c>
      <c r="I38">
        <f t="shared" si="1"/>
        <v>400000</v>
      </c>
      <c r="K38" s="1" t="s">
        <v>1519</v>
      </c>
      <c r="M38">
        <v>1</v>
      </c>
      <c r="N38">
        <v>95000</v>
      </c>
      <c r="O38">
        <f t="shared" si="0"/>
        <v>950000</v>
      </c>
    </row>
    <row r="39" spans="7:15">
      <c r="G39" t="s">
        <v>3516</v>
      </c>
      <c r="H39">
        <v>50000</v>
      </c>
      <c r="I39">
        <f t="shared" si="1"/>
        <v>500000</v>
      </c>
      <c r="K39" s="1" t="s">
        <v>1521</v>
      </c>
      <c r="M39">
        <v>1</v>
      </c>
      <c r="N39">
        <v>100000</v>
      </c>
      <c r="O39">
        <f t="shared" si="0"/>
        <v>1000000</v>
      </c>
    </row>
    <row r="40" spans="2:15">
      <c r="B40" s="1" t="s">
        <v>1134</v>
      </c>
      <c r="C40" s="16" t="s">
        <v>1014</v>
      </c>
      <c r="D40">
        <v>30000</v>
      </c>
      <c r="E40">
        <v>60000</v>
      </c>
      <c r="G40" t="s">
        <v>3517</v>
      </c>
      <c r="H40">
        <v>100000</v>
      </c>
      <c r="I40">
        <f t="shared" si="1"/>
        <v>1000000</v>
      </c>
      <c r="K40" s="1" t="s">
        <v>1523</v>
      </c>
      <c r="M40">
        <v>1</v>
      </c>
      <c r="N40">
        <v>110000</v>
      </c>
      <c r="O40">
        <f t="shared" si="0"/>
        <v>1100000</v>
      </c>
    </row>
    <row r="41" spans="2:15">
      <c r="B41" s="1" t="s">
        <v>1135</v>
      </c>
      <c r="C41" s="16" t="s">
        <v>950</v>
      </c>
      <c r="D41">
        <v>30000</v>
      </c>
      <c r="E41">
        <v>60000</v>
      </c>
      <c r="G41" t="s">
        <v>3518</v>
      </c>
      <c r="H41">
        <v>200000</v>
      </c>
      <c r="I41">
        <f t="shared" si="1"/>
        <v>2000000</v>
      </c>
      <c r="K41" s="1" t="s">
        <v>1525</v>
      </c>
      <c r="M41">
        <v>1</v>
      </c>
      <c r="N41">
        <v>120000</v>
      </c>
      <c r="O41">
        <f t="shared" si="0"/>
        <v>1200000</v>
      </c>
    </row>
    <row r="42" spans="2:15">
      <c r="B42" s="1" t="s">
        <v>1136</v>
      </c>
      <c r="C42" s="16" t="s">
        <v>1137</v>
      </c>
      <c r="D42">
        <v>30000</v>
      </c>
      <c r="E42">
        <v>60000</v>
      </c>
      <c r="K42" s="1" t="s">
        <v>1527</v>
      </c>
      <c r="M42">
        <v>1</v>
      </c>
      <c r="N42">
        <v>130000</v>
      </c>
      <c r="O42">
        <f t="shared" si="0"/>
        <v>1300000</v>
      </c>
    </row>
    <row r="43" spans="2:15">
      <c r="B43" s="1" t="s">
        <v>1138</v>
      </c>
      <c r="C43" s="16" t="s">
        <v>932</v>
      </c>
      <c r="D43">
        <v>30000</v>
      </c>
      <c r="E43">
        <v>60000</v>
      </c>
      <c r="G43" t="s">
        <v>3519</v>
      </c>
      <c r="H43">
        <v>5000</v>
      </c>
      <c r="I43">
        <f t="shared" si="1"/>
        <v>50000</v>
      </c>
      <c r="K43" s="1" t="s">
        <v>1529</v>
      </c>
      <c r="M43">
        <v>1</v>
      </c>
      <c r="N43">
        <v>140000</v>
      </c>
      <c r="O43">
        <f t="shared" si="0"/>
        <v>1400000</v>
      </c>
    </row>
    <row r="44" spans="2:15">
      <c r="B44" s="1" t="s">
        <v>1139</v>
      </c>
      <c r="C44" s="16" t="s">
        <v>937</v>
      </c>
      <c r="D44">
        <v>30000</v>
      </c>
      <c r="E44">
        <v>60000</v>
      </c>
      <c r="G44" t="s">
        <v>3520</v>
      </c>
      <c r="H44">
        <v>6000</v>
      </c>
      <c r="I44">
        <f t="shared" si="1"/>
        <v>60000</v>
      </c>
      <c r="K44" s="1" t="s">
        <v>1531</v>
      </c>
      <c r="M44">
        <v>1</v>
      </c>
      <c r="N44">
        <v>150000</v>
      </c>
      <c r="O44">
        <f t="shared" si="0"/>
        <v>1500000</v>
      </c>
    </row>
    <row r="45" spans="2:15">
      <c r="B45" s="1" t="s">
        <v>1140</v>
      </c>
      <c r="C45">
        <v>1214420200</v>
      </c>
      <c r="D45">
        <v>30000</v>
      </c>
      <c r="E45">
        <v>60000</v>
      </c>
      <c r="G45" t="s">
        <v>3521</v>
      </c>
      <c r="H45">
        <v>7000</v>
      </c>
      <c r="I45">
        <f t="shared" si="1"/>
        <v>70000</v>
      </c>
      <c r="K45" s="1" t="s">
        <v>1533</v>
      </c>
      <c r="M45">
        <v>1</v>
      </c>
      <c r="N45">
        <v>160000</v>
      </c>
      <c r="O45">
        <f t="shared" si="0"/>
        <v>1600000</v>
      </c>
    </row>
    <row r="46" spans="2:15">
      <c r="B46" s="1" t="s">
        <v>1141</v>
      </c>
      <c r="C46">
        <v>1214520200</v>
      </c>
      <c r="D46">
        <v>30000</v>
      </c>
      <c r="E46">
        <v>60000</v>
      </c>
      <c r="G46" t="s">
        <v>3522</v>
      </c>
      <c r="H46">
        <v>8000</v>
      </c>
      <c r="I46">
        <f t="shared" si="1"/>
        <v>80000</v>
      </c>
      <c r="K46" s="1" t="s">
        <v>1535</v>
      </c>
      <c r="M46">
        <v>1</v>
      </c>
      <c r="N46">
        <v>170000</v>
      </c>
      <c r="O46">
        <f t="shared" si="0"/>
        <v>1700000</v>
      </c>
    </row>
    <row r="47" spans="2:15">
      <c r="B47" s="1" t="s">
        <v>1142</v>
      </c>
      <c r="C47">
        <v>1214020200</v>
      </c>
      <c r="D47">
        <v>30000</v>
      </c>
      <c r="E47">
        <v>60000</v>
      </c>
      <c r="G47" t="s">
        <v>3523</v>
      </c>
      <c r="H47">
        <v>9000</v>
      </c>
      <c r="I47">
        <f t="shared" si="1"/>
        <v>90000</v>
      </c>
      <c r="K47" s="1" t="s">
        <v>1537</v>
      </c>
      <c r="M47">
        <v>1</v>
      </c>
      <c r="N47">
        <v>180000</v>
      </c>
      <c r="O47">
        <f t="shared" si="0"/>
        <v>1800000</v>
      </c>
    </row>
    <row r="48" spans="2:15">
      <c r="B48" s="1" t="s">
        <v>1143</v>
      </c>
      <c r="C48">
        <v>1211320200</v>
      </c>
      <c r="D48">
        <v>30000</v>
      </c>
      <c r="E48">
        <v>60000</v>
      </c>
      <c r="G48" t="s">
        <v>3524</v>
      </c>
      <c r="H48">
        <v>10000</v>
      </c>
      <c r="I48">
        <f t="shared" si="1"/>
        <v>100000</v>
      </c>
      <c r="K48" s="1" t="s">
        <v>1539</v>
      </c>
      <c r="M48">
        <v>1</v>
      </c>
      <c r="N48">
        <v>190000</v>
      </c>
      <c r="O48">
        <f t="shared" si="0"/>
        <v>1900000</v>
      </c>
    </row>
    <row r="49" spans="7:15">
      <c r="G49" t="s">
        <v>3525</v>
      </c>
      <c r="H49">
        <v>30000</v>
      </c>
      <c r="I49">
        <f t="shared" si="1"/>
        <v>300000</v>
      </c>
      <c r="K49" s="1" t="s">
        <v>1541</v>
      </c>
      <c r="M49">
        <v>1</v>
      </c>
      <c r="N49">
        <v>200000</v>
      </c>
      <c r="O49">
        <f t="shared" si="0"/>
        <v>2000000</v>
      </c>
    </row>
    <row r="50" spans="2:15">
      <c r="B50" s="1" t="s">
        <v>1172</v>
      </c>
      <c r="C50" s="16" t="s">
        <v>910</v>
      </c>
      <c r="D50">
        <v>40000</v>
      </c>
      <c r="E50">
        <v>100000</v>
      </c>
      <c r="G50" t="s">
        <v>3526</v>
      </c>
      <c r="H50">
        <v>40000</v>
      </c>
      <c r="I50">
        <f t="shared" si="1"/>
        <v>400000</v>
      </c>
      <c r="K50" s="1" t="s">
        <v>1543</v>
      </c>
      <c r="M50">
        <v>1</v>
      </c>
      <c r="N50">
        <v>210000</v>
      </c>
      <c r="O50">
        <f t="shared" si="0"/>
        <v>2100000</v>
      </c>
    </row>
    <row r="51" spans="2:15">
      <c r="B51" s="1" t="s">
        <v>1173</v>
      </c>
      <c r="C51" s="16" t="s">
        <v>942</v>
      </c>
      <c r="D51">
        <v>40000</v>
      </c>
      <c r="E51">
        <v>100000</v>
      </c>
      <c r="G51" t="s">
        <v>3527</v>
      </c>
      <c r="H51">
        <v>50000</v>
      </c>
      <c r="I51">
        <f t="shared" si="1"/>
        <v>500000</v>
      </c>
      <c r="K51" s="1" t="s">
        <v>1545</v>
      </c>
      <c r="M51">
        <v>1</v>
      </c>
      <c r="N51">
        <v>220000</v>
      </c>
      <c r="O51">
        <f t="shared" si="0"/>
        <v>2200000</v>
      </c>
    </row>
    <row r="52" spans="2:15">
      <c r="B52" s="1" t="s">
        <v>1174</v>
      </c>
      <c r="C52" s="16" t="s">
        <v>875</v>
      </c>
      <c r="D52">
        <v>40000</v>
      </c>
      <c r="E52">
        <v>100000</v>
      </c>
      <c r="G52" t="s">
        <v>3528</v>
      </c>
      <c r="H52">
        <v>100000</v>
      </c>
      <c r="I52">
        <f t="shared" si="1"/>
        <v>1000000</v>
      </c>
      <c r="K52" s="1" t="s">
        <v>1547</v>
      </c>
      <c r="M52">
        <v>1</v>
      </c>
      <c r="N52">
        <v>230000</v>
      </c>
      <c r="O52">
        <f t="shared" si="0"/>
        <v>2300000</v>
      </c>
    </row>
    <row r="53" spans="2:15">
      <c r="B53" s="1" t="s">
        <v>1175</v>
      </c>
      <c r="C53" s="16" t="s">
        <v>880</v>
      </c>
      <c r="D53">
        <v>40000</v>
      </c>
      <c r="E53">
        <v>100000</v>
      </c>
      <c r="G53" t="s">
        <v>3529</v>
      </c>
      <c r="H53">
        <v>200000</v>
      </c>
      <c r="I53">
        <f t="shared" si="1"/>
        <v>2000000</v>
      </c>
      <c r="K53" s="1" t="s">
        <v>1549</v>
      </c>
      <c r="M53">
        <v>1</v>
      </c>
      <c r="N53">
        <v>240000</v>
      </c>
      <c r="O53">
        <f t="shared" si="0"/>
        <v>2400000</v>
      </c>
    </row>
    <row r="54" spans="2:15">
      <c r="B54" s="1" t="s">
        <v>1176</v>
      </c>
      <c r="C54" s="16" t="s">
        <v>1177</v>
      </c>
      <c r="D54">
        <v>40000</v>
      </c>
      <c r="E54">
        <v>100000</v>
      </c>
      <c r="G54" s="1" t="s">
        <v>3530</v>
      </c>
      <c r="H54" s="19">
        <v>1860000</v>
      </c>
      <c r="I54" s="19">
        <f t="shared" si="1"/>
        <v>18600000</v>
      </c>
      <c r="K54" s="1" t="s">
        <v>1551</v>
      </c>
      <c r="M54">
        <v>1</v>
      </c>
      <c r="N54">
        <v>250000</v>
      </c>
      <c r="O54">
        <f t="shared" si="0"/>
        <v>2500000</v>
      </c>
    </row>
    <row r="55" spans="2:15">
      <c r="B55" s="1" t="s">
        <v>1178</v>
      </c>
      <c r="C55" s="16" t="s">
        <v>1179</v>
      </c>
      <c r="D55">
        <v>40000</v>
      </c>
      <c r="E55">
        <v>100000</v>
      </c>
      <c r="K55" s="1" t="s">
        <v>1553</v>
      </c>
      <c r="M55">
        <v>1</v>
      </c>
      <c r="N55">
        <v>260000</v>
      </c>
      <c r="O55">
        <f t="shared" si="0"/>
        <v>2600000</v>
      </c>
    </row>
    <row r="56" spans="2:15">
      <c r="B56" s="1" t="s">
        <v>1180</v>
      </c>
      <c r="C56" s="16" t="s">
        <v>1181</v>
      </c>
      <c r="D56">
        <v>40000</v>
      </c>
      <c r="E56">
        <v>100000</v>
      </c>
      <c r="G56" s="104" t="s">
        <v>3531</v>
      </c>
      <c r="H56" s="1" t="s">
        <v>3480</v>
      </c>
      <c r="I56" s="1" t="s">
        <v>809</v>
      </c>
      <c r="K56" s="1" t="s">
        <v>1555</v>
      </c>
      <c r="M56">
        <v>1</v>
      </c>
      <c r="N56">
        <v>280000</v>
      </c>
      <c r="O56">
        <f t="shared" si="0"/>
        <v>2800000</v>
      </c>
    </row>
    <row r="57" spans="2:15">
      <c r="B57" s="1" t="s">
        <v>1182</v>
      </c>
      <c r="C57" s="16" t="s">
        <v>1183</v>
      </c>
      <c r="D57">
        <v>40000</v>
      </c>
      <c r="E57">
        <v>100000</v>
      </c>
      <c r="G57" t="s">
        <v>3532</v>
      </c>
      <c r="H57">
        <v>5000</v>
      </c>
      <c r="I57">
        <f>H57*10</f>
        <v>50000</v>
      </c>
      <c r="K57" s="1" t="s">
        <v>1557</v>
      </c>
      <c r="M57">
        <v>1</v>
      </c>
      <c r="N57">
        <v>300000</v>
      </c>
      <c r="O57">
        <f t="shared" si="0"/>
        <v>3000000</v>
      </c>
    </row>
    <row r="58" spans="7:15">
      <c r="G58" t="s">
        <v>3533</v>
      </c>
      <c r="H58">
        <v>5000</v>
      </c>
      <c r="I58">
        <f t="shared" ref="I58:I77" si="2">H58*10</f>
        <v>50000</v>
      </c>
      <c r="K58" s="1" t="s">
        <v>1559</v>
      </c>
      <c r="M58">
        <v>1</v>
      </c>
      <c r="N58">
        <v>320000</v>
      </c>
      <c r="O58">
        <f t="shared" si="0"/>
        <v>3200000</v>
      </c>
    </row>
    <row r="59" spans="2:15">
      <c r="B59" s="1" t="s">
        <v>1213</v>
      </c>
      <c r="C59" s="16" t="s">
        <v>965</v>
      </c>
      <c r="D59">
        <v>50000</v>
      </c>
      <c r="E59">
        <v>200000</v>
      </c>
      <c r="G59" t="s">
        <v>3534</v>
      </c>
      <c r="H59">
        <v>5000</v>
      </c>
      <c r="I59">
        <f t="shared" si="2"/>
        <v>50000</v>
      </c>
      <c r="K59" s="1" t="s">
        <v>1561</v>
      </c>
      <c r="M59">
        <v>1</v>
      </c>
      <c r="N59">
        <v>340000</v>
      </c>
      <c r="O59">
        <f t="shared" si="0"/>
        <v>3400000</v>
      </c>
    </row>
    <row r="60" spans="2:15">
      <c r="B60" s="1" t="s">
        <v>1214</v>
      </c>
      <c r="C60" s="16" t="s">
        <v>851</v>
      </c>
      <c r="D60">
        <v>50000</v>
      </c>
      <c r="E60">
        <v>200000</v>
      </c>
      <c r="G60" t="s">
        <v>3535</v>
      </c>
      <c r="H60">
        <v>5000</v>
      </c>
      <c r="I60">
        <f t="shared" si="2"/>
        <v>50000</v>
      </c>
      <c r="K60" s="1" t="s">
        <v>1563</v>
      </c>
      <c r="M60">
        <v>1</v>
      </c>
      <c r="N60">
        <v>360000</v>
      </c>
      <c r="O60">
        <f t="shared" si="0"/>
        <v>3600000</v>
      </c>
    </row>
    <row r="61" spans="2:15">
      <c r="B61" s="1" t="s">
        <v>1215</v>
      </c>
      <c r="C61" s="16" t="s">
        <v>946</v>
      </c>
      <c r="D61">
        <v>50000</v>
      </c>
      <c r="E61">
        <v>200000</v>
      </c>
      <c r="G61" t="s">
        <v>3536</v>
      </c>
      <c r="H61">
        <v>5000</v>
      </c>
      <c r="I61">
        <f t="shared" si="2"/>
        <v>50000</v>
      </c>
      <c r="K61" s="1" t="s">
        <v>1565</v>
      </c>
      <c r="M61">
        <v>1</v>
      </c>
      <c r="N61">
        <v>380000</v>
      </c>
      <c r="O61">
        <f t="shared" si="0"/>
        <v>3800000</v>
      </c>
    </row>
    <row r="62" spans="2:15">
      <c r="B62" s="1" t="s">
        <v>1216</v>
      </c>
      <c r="C62" s="16" t="s">
        <v>1217</v>
      </c>
      <c r="D62">
        <v>50000</v>
      </c>
      <c r="E62">
        <v>200000</v>
      </c>
      <c r="G62" t="s">
        <v>2562</v>
      </c>
      <c r="H62">
        <v>5000</v>
      </c>
      <c r="I62">
        <f t="shared" si="2"/>
        <v>50000</v>
      </c>
      <c r="K62" s="1" t="s">
        <v>1567</v>
      </c>
      <c r="M62">
        <v>1</v>
      </c>
      <c r="N62">
        <v>400000</v>
      </c>
      <c r="O62">
        <f t="shared" si="0"/>
        <v>4000000</v>
      </c>
    </row>
    <row r="63" spans="2:15">
      <c r="B63" s="1" t="s">
        <v>1218</v>
      </c>
      <c r="C63" s="16" t="s">
        <v>1219</v>
      </c>
      <c r="D63">
        <v>50000</v>
      </c>
      <c r="E63">
        <v>200000</v>
      </c>
      <c r="G63" t="s">
        <v>2563</v>
      </c>
      <c r="H63">
        <v>5000</v>
      </c>
      <c r="I63">
        <f t="shared" si="2"/>
        <v>50000</v>
      </c>
      <c r="K63" s="1" t="s">
        <v>1569</v>
      </c>
      <c r="M63">
        <v>1</v>
      </c>
      <c r="N63">
        <v>420000</v>
      </c>
      <c r="O63">
        <f t="shared" si="0"/>
        <v>4200000</v>
      </c>
    </row>
    <row r="64" spans="2:15">
      <c r="B64" s="1" t="s">
        <v>1220</v>
      </c>
      <c r="C64" s="16" t="s">
        <v>1221</v>
      </c>
      <c r="D64">
        <v>50000</v>
      </c>
      <c r="E64">
        <v>200000</v>
      </c>
      <c r="G64" t="s">
        <v>2564</v>
      </c>
      <c r="H64">
        <v>10000</v>
      </c>
      <c r="I64">
        <f t="shared" si="2"/>
        <v>100000</v>
      </c>
      <c r="K64" s="1" t="s">
        <v>1571</v>
      </c>
      <c r="M64">
        <v>1</v>
      </c>
      <c r="N64">
        <v>440000</v>
      </c>
      <c r="O64">
        <f t="shared" si="0"/>
        <v>4400000</v>
      </c>
    </row>
    <row r="65" spans="2:15">
      <c r="B65" s="1" t="s">
        <v>1222</v>
      </c>
      <c r="C65" s="16" t="s">
        <v>1223</v>
      </c>
      <c r="D65">
        <v>50000</v>
      </c>
      <c r="E65">
        <v>200000</v>
      </c>
      <c r="G65" t="s">
        <v>2565</v>
      </c>
      <c r="H65">
        <v>20000</v>
      </c>
      <c r="I65">
        <f t="shared" si="2"/>
        <v>200000</v>
      </c>
      <c r="K65" s="1" t="s">
        <v>1573</v>
      </c>
      <c r="M65">
        <v>1</v>
      </c>
      <c r="N65">
        <v>460000</v>
      </c>
      <c r="O65">
        <f t="shared" si="0"/>
        <v>4600000</v>
      </c>
    </row>
    <row r="66" spans="2:15">
      <c r="B66" s="1" t="s">
        <v>1224</v>
      </c>
      <c r="C66" s="16" t="s">
        <v>892</v>
      </c>
      <c r="D66">
        <v>50000</v>
      </c>
      <c r="E66">
        <v>200000</v>
      </c>
      <c r="G66" t="s">
        <v>2566</v>
      </c>
      <c r="H66">
        <v>30000</v>
      </c>
      <c r="I66">
        <f t="shared" si="2"/>
        <v>300000</v>
      </c>
      <c r="K66" s="1" t="s">
        <v>1575</v>
      </c>
      <c r="M66">
        <v>1</v>
      </c>
      <c r="N66">
        <v>480000</v>
      </c>
      <c r="O66">
        <f t="shared" si="0"/>
        <v>4800000</v>
      </c>
    </row>
    <row r="67" spans="7:15">
      <c r="G67" t="s">
        <v>2567</v>
      </c>
      <c r="H67">
        <v>40000</v>
      </c>
      <c r="I67">
        <f t="shared" si="2"/>
        <v>400000</v>
      </c>
      <c r="K67" s="1" t="s">
        <v>1577</v>
      </c>
      <c r="M67">
        <v>1</v>
      </c>
      <c r="N67">
        <v>500000</v>
      </c>
      <c r="O67">
        <f t="shared" si="0"/>
        <v>5000000</v>
      </c>
    </row>
    <row r="68" spans="2:15">
      <c r="B68" s="1" t="s">
        <v>1252</v>
      </c>
      <c r="C68" s="16" t="s">
        <v>961</v>
      </c>
      <c r="D68">
        <v>60000</v>
      </c>
      <c r="E68">
        <v>300000</v>
      </c>
      <c r="G68" t="s">
        <v>2568</v>
      </c>
      <c r="H68">
        <v>50000</v>
      </c>
      <c r="I68">
        <f t="shared" si="2"/>
        <v>500000</v>
      </c>
      <c r="K68" s="1" t="s">
        <v>1579</v>
      </c>
      <c r="M68">
        <v>1</v>
      </c>
      <c r="N68">
        <v>520000</v>
      </c>
      <c r="O68">
        <f t="shared" si="0"/>
        <v>5200000</v>
      </c>
    </row>
    <row r="69" spans="2:15">
      <c r="B69" s="1" t="s">
        <v>1253</v>
      </c>
      <c r="C69" s="16" t="s">
        <v>1254</v>
      </c>
      <c r="D69">
        <v>60000</v>
      </c>
      <c r="E69">
        <v>300000</v>
      </c>
      <c r="G69" t="s">
        <v>2569</v>
      </c>
      <c r="H69">
        <v>100000</v>
      </c>
      <c r="I69">
        <f t="shared" si="2"/>
        <v>1000000</v>
      </c>
      <c r="K69" s="1" t="s">
        <v>1581</v>
      </c>
      <c r="M69">
        <v>1</v>
      </c>
      <c r="N69">
        <v>540000</v>
      </c>
      <c r="O69">
        <f t="shared" si="0"/>
        <v>5400000</v>
      </c>
    </row>
    <row r="70" spans="2:15">
      <c r="B70" s="1" t="s">
        <v>1255</v>
      </c>
      <c r="C70" s="16" t="s">
        <v>1009</v>
      </c>
      <c r="D70">
        <v>60000</v>
      </c>
      <c r="E70">
        <v>300000</v>
      </c>
      <c r="G70" t="s">
        <v>2571</v>
      </c>
      <c r="H70">
        <v>200000</v>
      </c>
      <c r="I70">
        <f t="shared" si="2"/>
        <v>2000000</v>
      </c>
      <c r="K70" s="1" t="s">
        <v>1583</v>
      </c>
      <c r="M70">
        <v>1</v>
      </c>
      <c r="N70">
        <v>560000</v>
      </c>
      <c r="O70">
        <f t="shared" si="0"/>
        <v>5600000</v>
      </c>
    </row>
    <row r="71" spans="2:15">
      <c r="B71" s="1" t="s">
        <v>1256</v>
      </c>
      <c r="C71" s="16" t="s">
        <v>965</v>
      </c>
      <c r="D71">
        <v>60000</v>
      </c>
      <c r="E71">
        <v>300000</v>
      </c>
      <c r="G71" t="s">
        <v>2572</v>
      </c>
      <c r="H71">
        <v>300000</v>
      </c>
      <c r="I71">
        <f t="shared" si="2"/>
        <v>3000000</v>
      </c>
      <c r="K71" s="1" t="s">
        <v>1585</v>
      </c>
      <c r="M71">
        <v>1</v>
      </c>
      <c r="N71">
        <v>580000</v>
      </c>
      <c r="O71">
        <f t="shared" si="0"/>
        <v>5800000</v>
      </c>
    </row>
    <row r="72" spans="2:9">
      <c r="B72" s="1" t="s">
        <v>1257</v>
      </c>
      <c r="C72" s="16" t="s">
        <v>970</v>
      </c>
      <c r="D72">
        <v>60000</v>
      </c>
      <c r="E72">
        <v>300000</v>
      </c>
      <c r="G72" t="s">
        <v>2574</v>
      </c>
      <c r="H72">
        <v>400000</v>
      </c>
      <c r="I72">
        <f t="shared" si="2"/>
        <v>4000000</v>
      </c>
    </row>
    <row r="73" spans="2:9">
      <c r="B73" s="1" t="s">
        <v>1258</v>
      </c>
      <c r="C73" s="16" t="s">
        <v>1004</v>
      </c>
      <c r="D73">
        <v>60000</v>
      </c>
      <c r="E73">
        <v>300000</v>
      </c>
      <c r="G73" t="s">
        <v>2575</v>
      </c>
      <c r="H73">
        <v>500000</v>
      </c>
      <c r="I73">
        <f t="shared" si="2"/>
        <v>5000000</v>
      </c>
    </row>
    <row r="74" spans="2:9">
      <c r="B74" s="1" t="s">
        <v>1259</v>
      </c>
      <c r="C74" s="16" t="s">
        <v>825</v>
      </c>
      <c r="D74">
        <v>60000</v>
      </c>
      <c r="E74">
        <v>300000</v>
      </c>
      <c r="G74" t="s">
        <v>3537</v>
      </c>
      <c r="H74">
        <v>600000</v>
      </c>
      <c r="I74">
        <f t="shared" si="2"/>
        <v>6000000</v>
      </c>
    </row>
    <row r="75" spans="2:9">
      <c r="B75" s="1" t="s">
        <v>1260</v>
      </c>
      <c r="C75" s="16" t="s">
        <v>1029</v>
      </c>
      <c r="D75">
        <v>60000</v>
      </c>
      <c r="E75">
        <v>300000</v>
      </c>
      <c r="G75" t="s">
        <v>2582</v>
      </c>
      <c r="H75">
        <v>800000</v>
      </c>
      <c r="I75">
        <f t="shared" si="2"/>
        <v>8000000</v>
      </c>
    </row>
    <row r="76" spans="7:9">
      <c r="G76" t="s">
        <v>2587</v>
      </c>
      <c r="H76">
        <v>1000000</v>
      </c>
      <c r="I76">
        <f t="shared" si="2"/>
        <v>10000000</v>
      </c>
    </row>
    <row r="77" spans="2:9">
      <c r="B77" s="1" t="s">
        <v>1289</v>
      </c>
      <c r="C77" s="16" t="s">
        <v>1053</v>
      </c>
      <c r="D77">
        <v>100000</v>
      </c>
      <c r="E77">
        <v>500000</v>
      </c>
      <c r="G77" s="108" t="s">
        <v>3530</v>
      </c>
      <c r="H77" s="19">
        <v>4085000</v>
      </c>
      <c r="I77" s="19">
        <f t="shared" si="2"/>
        <v>40850000</v>
      </c>
    </row>
    <row r="78" spans="2:5">
      <c r="B78" s="1" t="s">
        <v>1290</v>
      </c>
      <c r="C78" s="16" t="s">
        <v>1044</v>
      </c>
      <c r="D78">
        <v>100000</v>
      </c>
      <c r="E78">
        <v>500000</v>
      </c>
    </row>
    <row r="79" spans="2:9">
      <c r="B79" s="1" t="s">
        <v>1291</v>
      </c>
      <c r="C79" s="16" t="s">
        <v>1039</v>
      </c>
      <c r="D79">
        <v>100000</v>
      </c>
      <c r="E79">
        <v>500000</v>
      </c>
      <c r="G79" s="104" t="s">
        <v>3538</v>
      </c>
      <c r="H79" s="1" t="s">
        <v>3480</v>
      </c>
      <c r="I79" s="1" t="s">
        <v>809</v>
      </c>
    </row>
    <row r="80" spans="2:9">
      <c r="B80" s="1" t="s">
        <v>1292</v>
      </c>
      <c r="C80" s="16" t="s">
        <v>1034</v>
      </c>
      <c r="D80">
        <v>100000</v>
      </c>
      <c r="E80">
        <v>500000</v>
      </c>
      <c r="G80" t="s">
        <v>3539</v>
      </c>
      <c r="H80">
        <v>10000</v>
      </c>
      <c r="I80">
        <f>H80*10</f>
        <v>100000</v>
      </c>
    </row>
    <row r="81" spans="2:9">
      <c r="B81" s="1" t="s">
        <v>1293</v>
      </c>
      <c r="C81" s="16" t="s">
        <v>1024</v>
      </c>
      <c r="D81">
        <v>100000</v>
      </c>
      <c r="E81">
        <v>500000</v>
      </c>
      <c r="G81" t="s">
        <v>3540</v>
      </c>
      <c r="H81">
        <v>20000</v>
      </c>
      <c r="I81">
        <f t="shared" ref="I81:I110" si="3">H81*10</f>
        <v>200000</v>
      </c>
    </row>
    <row r="82" spans="2:9">
      <c r="B82" s="1" t="s">
        <v>1294</v>
      </c>
      <c r="C82" s="16" t="s">
        <v>955</v>
      </c>
      <c r="D82">
        <v>100000</v>
      </c>
      <c r="E82">
        <v>500000</v>
      </c>
      <c r="G82" t="s">
        <v>3541</v>
      </c>
      <c r="H82">
        <v>30000</v>
      </c>
      <c r="I82">
        <f t="shared" si="3"/>
        <v>300000</v>
      </c>
    </row>
    <row r="83" spans="2:9">
      <c r="B83" s="1" t="s">
        <v>1295</v>
      </c>
      <c r="C83" s="16" t="s">
        <v>1296</v>
      </c>
      <c r="D83">
        <v>100000</v>
      </c>
      <c r="E83">
        <v>500000</v>
      </c>
      <c r="G83" t="s">
        <v>3542</v>
      </c>
      <c r="H83">
        <v>40000</v>
      </c>
      <c r="I83">
        <f t="shared" si="3"/>
        <v>400000</v>
      </c>
    </row>
    <row r="84" spans="2:9">
      <c r="B84" s="1" t="s">
        <v>1297</v>
      </c>
      <c r="C84" s="16" t="s">
        <v>1019</v>
      </c>
      <c r="D84">
        <v>100000</v>
      </c>
      <c r="E84">
        <v>500000</v>
      </c>
      <c r="G84" t="s">
        <v>3543</v>
      </c>
      <c r="H84">
        <v>50000</v>
      </c>
      <c r="I84">
        <f t="shared" si="3"/>
        <v>500000</v>
      </c>
    </row>
    <row r="85" spans="2:9">
      <c r="B85" s="1" t="s">
        <v>1298</v>
      </c>
      <c r="C85">
        <v>1892600002</v>
      </c>
      <c r="D85">
        <v>100000</v>
      </c>
      <c r="E85">
        <v>500000</v>
      </c>
      <c r="G85" t="s">
        <v>3544</v>
      </c>
      <c r="H85">
        <v>60000</v>
      </c>
      <c r="I85">
        <f t="shared" si="3"/>
        <v>600000</v>
      </c>
    </row>
    <row r="86" spans="3:9">
      <c r="C86" s="108" t="s">
        <v>3530</v>
      </c>
      <c r="D86" s="19">
        <v>2658000</v>
      </c>
      <c r="E86" s="19">
        <v>10416000</v>
      </c>
      <c r="G86" t="s">
        <v>3545</v>
      </c>
      <c r="H86">
        <v>70000</v>
      </c>
      <c r="I86">
        <f t="shared" si="3"/>
        <v>700000</v>
      </c>
    </row>
    <row r="87" spans="7:9">
      <c r="G87" t="s">
        <v>3546</v>
      </c>
      <c r="H87">
        <v>80000</v>
      </c>
      <c r="I87">
        <f t="shared" si="3"/>
        <v>800000</v>
      </c>
    </row>
    <row r="88" spans="2:9">
      <c r="B88" s="104" t="s">
        <v>3547</v>
      </c>
      <c r="C88" s="1" t="s">
        <v>3480</v>
      </c>
      <c r="D88" s="1" t="s">
        <v>809</v>
      </c>
      <c r="G88" t="s">
        <v>3548</v>
      </c>
      <c r="H88">
        <v>90000</v>
      </c>
      <c r="I88">
        <f t="shared" si="3"/>
        <v>900000</v>
      </c>
    </row>
    <row r="89" spans="2:9">
      <c r="B89" s="1" t="s">
        <v>3549</v>
      </c>
      <c r="C89">
        <v>1000</v>
      </c>
      <c r="D89">
        <f>C89*10</f>
        <v>10000</v>
      </c>
      <c r="G89" t="s">
        <v>3550</v>
      </c>
      <c r="H89">
        <v>100000</v>
      </c>
      <c r="I89">
        <f t="shared" si="3"/>
        <v>1000000</v>
      </c>
    </row>
    <row r="90" spans="2:9">
      <c r="B90" s="1" t="s">
        <v>3551</v>
      </c>
      <c r="C90">
        <v>2000</v>
      </c>
      <c r="D90">
        <f t="shared" ref="D90:D139" si="4">C90*10</f>
        <v>20000</v>
      </c>
      <c r="G90" t="s">
        <v>3552</v>
      </c>
      <c r="H90">
        <v>110000</v>
      </c>
      <c r="I90">
        <f t="shared" si="3"/>
        <v>1100000</v>
      </c>
    </row>
    <row r="91" spans="2:9">
      <c r="B91" s="1" t="s">
        <v>3553</v>
      </c>
      <c r="C91">
        <v>3000</v>
      </c>
      <c r="D91">
        <f t="shared" si="4"/>
        <v>30000</v>
      </c>
      <c r="G91" t="s">
        <v>3554</v>
      </c>
      <c r="H91">
        <v>120000</v>
      </c>
      <c r="I91">
        <f t="shared" si="3"/>
        <v>1200000</v>
      </c>
    </row>
    <row r="92" spans="2:9">
      <c r="B92" s="1" t="s">
        <v>3555</v>
      </c>
      <c r="C92">
        <v>4000</v>
      </c>
      <c r="D92">
        <f t="shared" si="4"/>
        <v>40000</v>
      </c>
      <c r="G92" t="s">
        <v>3556</v>
      </c>
      <c r="H92">
        <v>130000</v>
      </c>
      <c r="I92">
        <f t="shared" si="3"/>
        <v>1300000</v>
      </c>
    </row>
    <row r="93" spans="2:9">
      <c r="B93" s="1" t="s">
        <v>3557</v>
      </c>
      <c r="C93">
        <v>5000</v>
      </c>
      <c r="D93">
        <f t="shared" si="4"/>
        <v>50000</v>
      </c>
      <c r="G93" t="s">
        <v>3558</v>
      </c>
      <c r="H93">
        <v>140000</v>
      </c>
      <c r="I93">
        <f t="shared" si="3"/>
        <v>1400000</v>
      </c>
    </row>
    <row r="94" spans="2:9">
      <c r="B94" s="1" t="s">
        <v>3559</v>
      </c>
      <c r="C94">
        <v>6000</v>
      </c>
      <c r="D94">
        <f t="shared" si="4"/>
        <v>60000</v>
      </c>
      <c r="G94" t="s">
        <v>3560</v>
      </c>
      <c r="H94">
        <v>150000</v>
      </c>
      <c r="I94">
        <f t="shared" si="3"/>
        <v>1500000</v>
      </c>
    </row>
    <row r="95" spans="2:9">
      <c r="B95" s="1" t="s">
        <v>3561</v>
      </c>
      <c r="C95">
        <v>7000</v>
      </c>
      <c r="D95">
        <f t="shared" si="4"/>
        <v>70000</v>
      </c>
      <c r="G95" t="s">
        <v>3562</v>
      </c>
      <c r="H95">
        <v>160000</v>
      </c>
      <c r="I95">
        <f t="shared" si="3"/>
        <v>1600000</v>
      </c>
    </row>
    <row r="96" spans="2:9">
      <c r="B96" s="1" t="s">
        <v>3563</v>
      </c>
      <c r="C96">
        <v>8000</v>
      </c>
      <c r="D96">
        <f t="shared" si="4"/>
        <v>80000</v>
      </c>
      <c r="G96" t="s">
        <v>3564</v>
      </c>
      <c r="H96">
        <v>170000</v>
      </c>
      <c r="I96">
        <f t="shared" si="3"/>
        <v>1700000</v>
      </c>
    </row>
    <row r="97" spans="2:9">
      <c r="B97" s="1" t="s">
        <v>3565</v>
      </c>
      <c r="C97">
        <v>9000</v>
      </c>
      <c r="D97">
        <f t="shared" si="4"/>
        <v>90000</v>
      </c>
      <c r="G97" t="s">
        <v>3566</v>
      </c>
      <c r="H97">
        <v>180000</v>
      </c>
      <c r="I97">
        <f t="shared" si="3"/>
        <v>1800000</v>
      </c>
    </row>
    <row r="98" spans="2:9">
      <c r="B98" s="1" t="s">
        <v>3567</v>
      </c>
      <c r="C98">
        <v>10000</v>
      </c>
      <c r="D98">
        <f t="shared" si="4"/>
        <v>100000</v>
      </c>
      <c r="G98" t="s">
        <v>3568</v>
      </c>
      <c r="H98">
        <v>190000</v>
      </c>
      <c r="I98">
        <f t="shared" si="3"/>
        <v>1900000</v>
      </c>
    </row>
    <row r="99" spans="2:9">
      <c r="B99" s="1" t="s">
        <v>3569</v>
      </c>
      <c r="C99">
        <v>11000</v>
      </c>
      <c r="D99">
        <f t="shared" si="4"/>
        <v>110000</v>
      </c>
      <c r="G99" t="s">
        <v>3570</v>
      </c>
      <c r="H99">
        <v>200000</v>
      </c>
      <c r="I99">
        <f t="shared" si="3"/>
        <v>2000000</v>
      </c>
    </row>
    <row r="100" spans="2:9">
      <c r="B100" s="1" t="s">
        <v>3571</v>
      </c>
      <c r="C100">
        <v>12000</v>
      </c>
      <c r="D100">
        <f t="shared" si="4"/>
        <v>120000</v>
      </c>
      <c r="G100" t="s">
        <v>3572</v>
      </c>
      <c r="H100">
        <v>210000</v>
      </c>
      <c r="I100">
        <f t="shared" si="3"/>
        <v>2100000</v>
      </c>
    </row>
    <row r="101" spans="2:9">
      <c r="B101" s="1" t="s">
        <v>3573</v>
      </c>
      <c r="C101">
        <v>13000</v>
      </c>
      <c r="D101">
        <f t="shared" si="4"/>
        <v>130000</v>
      </c>
      <c r="G101" t="s">
        <v>3574</v>
      </c>
      <c r="H101">
        <v>220000</v>
      </c>
      <c r="I101">
        <f t="shared" si="3"/>
        <v>2200000</v>
      </c>
    </row>
    <row r="102" spans="2:9">
      <c r="B102" s="1" t="s">
        <v>3575</v>
      </c>
      <c r="C102">
        <v>14000</v>
      </c>
      <c r="D102">
        <f t="shared" si="4"/>
        <v>140000</v>
      </c>
      <c r="G102" t="s">
        <v>3576</v>
      </c>
      <c r="H102">
        <v>230000</v>
      </c>
      <c r="I102">
        <f t="shared" si="3"/>
        <v>2300000</v>
      </c>
    </row>
    <row r="103" spans="2:9">
      <c r="B103" s="1" t="s">
        <v>3577</v>
      </c>
      <c r="C103">
        <v>15000</v>
      </c>
      <c r="D103">
        <f t="shared" si="4"/>
        <v>150000</v>
      </c>
      <c r="G103" t="s">
        <v>3578</v>
      </c>
      <c r="H103">
        <v>240000</v>
      </c>
      <c r="I103">
        <f t="shared" si="3"/>
        <v>2400000</v>
      </c>
    </row>
    <row r="104" spans="2:9">
      <c r="B104" s="1" t="s">
        <v>3579</v>
      </c>
      <c r="C104">
        <v>16000</v>
      </c>
      <c r="D104">
        <f t="shared" si="4"/>
        <v>160000</v>
      </c>
      <c r="G104" t="s">
        <v>3580</v>
      </c>
      <c r="H104">
        <v>250000</v>
      </c>
      <c r="I104">
        <f t="shared" si="3"/>
        <v>2500000</v>
      </c>
    </row>
    <row r="105" spans="2:9">
      <c r="B105" s="1" t="s">
        <v>3581</v>
      </c>
      <c r="C105">
        <v>17000</v>
      </c>
      <c r="D105">
        <f t="shared" si="4"/>
        <v>170000</v>
      </c>
      <c r="G105" t="s">
        <v>3582</v>
      </c>
      <c r="H105">
        <v>260000</v>
      </c>
      <c r="I105">
        <f t="shared" si="3"/>
        <v>2600000</v>
      </c>
    </row>
    <row r="106" spans="2:9">
      <c r="B106" s="1" t="s">
        <v>3583</v>
      </c>
      <c r="C106">
        <v>18000</v>
      </c>
      <c r="D106">
        <f t="shared" si="4"/>
        <v>180000</v>
      </c>
      <c r="G106" t="s">
        <v>3584</v>
      </c>
      <c r="H106">
        <v>270000</v>
      </c>
      <c r="I106">
        <f t="shared" si="3"/>
        <v>2700000</v>
      </c>
    </row>
    <row r="107" spans="2:9">
      <c r="B107" s="1" t="s">
        <v>3585</v>
      </c>
      <c r="C107">
        <v>19000</v>
      </c>
      <c r="D107">
        <f t="shared" si="4"/>
        <v>190000</v>
      </c>
      <c r="G107" t="s">
        <v>3586</v>
      </c>
      <c r="H107">
        <v>280000</v>
      </c>
      <c r="I107">
        <f t="shared" si="3"/>
        <v>2800000</v>
      </c>
    </row>
    <row r="108" spans="2:9">
      <c r="B108" s="1" t="s">
        <v>3587</v>
      </c>
      <c r="C108">
        <v>20000</v>
      </c>
      <c r="D108">
        <f t="shared" si="4"/>
        <v>200000</v>
      </c>
      <c r="G108" t="s">
        <v>3588</v>
      </c>
      <c r="H108">
        <v>290000</v>
      </c>
      <c r="I108">
        <f t="shared" si="3"/>
        <v>2900000</v>
      </c>
    </row>
    <row r="109" spans="2:9">
      <c r="B109" s="1" t="s">
        <v>3589</v>
      </c>
      <c r="C109">
        <v>25000</v>
      </c>
      <c r="D109">
        <f t="shared" si="4"/>
        <v>250000</v>
      </c>
      <c r="G109" t="s">
        <v>3590</v>
      </c>
      <c r="H109">
        <v>300000</v>
      </c>
      <c r="I109">
        <f t="shared" si="3"/>
        <v>3000000</v>
      </c>
    </row>
    <row r="110" spans="2:9">
      <c r="B110" s="1" t="s">
        <v>3591</v>
      </c>
      <c r="C110">
        <v>30000</v>
      </c>
      <c r="D110">
        <f t="shared" si="4"/>
        <v>300000</v>
      </c>
      <c r="G110" s="1" t="s">
        <v>3530</v>
      </c>
      <c r="H110">
        <v>4650000</v>
      </c>
      <c r="I110">
        <f t="shared" si="3"/>
        <v>46500000</v>
      </c>
    </row>
    <row r="111" spans="2:4">
      <c r="B111" s="1" t="s">
        <v>3592</v>
      </c>
      <c r="C111">
        <v>35000</v>
      </c>
      <c r="D111">
        <f t="shared" si="4"/>
        <v>350000</v>
      </c>
    </row>
    <row r="112" spans="2:9">
      <c r="B112" s="1" t="s">
        <v>3593</v>
      </c>
      <c r="C112">
        <v>40000</v>
      </c>
      <c r="D112">
        <f t="shared" si="4"/>
        <v>400000</v>
      </c>
      <c r="G112" s="104" t="s">
        <v>3594</v>
      </c>
      <c r="H112" s="1" t="s">
        <v>3480</v>
      </c>
      <c r="I112" s="1" t="s">
        <v>809</v>
      </c>
    </row>
    <row r="113" spans="2:9">
      <c r="B113" s="1" t="s">
        <v>3595</v>
      </c>
      <c r="C113">
        <v>45000</v>
      </c>
      <c r="D113">
        <f t="shared" si="4"/>
        <v>450000</v>
      </c>
      <c r="G113" t="s">
        <v>3596</v>
      </c>
      <c r="H113">
        <v>50000</v>
      </c>
      <c r="I113">
        <f>H113*10</f>
        <v>500000</v>
      </c>
    </row>
    <row r="114" spans="2:9">
      <c r="B114" s="1" t="s">
        <v>3597</v>
      </c>
      <c r="C114">
        <v>50000</v>
      </c>
      <c r="D114">
        <f t="shared" si="4"/>
        <v>500000</v>
      </c>
      <c r="G114" t="s">
        <v>3598</v>
      </c>
      <c r="H114">
        <v>50000</v>
      </c>
      <c r="I114">
        <f t="shared" ref="I114:I132" si="5">H114*10</f>
        <v>500000</v>
      </c>
    </row>
    <row r="115" spans="2:9">
      <c r="B115" s="1" t="s">
        <v>3599</v>
      </c>
      <c r="C115">
        <v>55000</v>
      </c>
      <c r="D115">
        <f t="shared" si="4"/>
        <v>550000</v>
      </c>
      <c r="G115" t="s">
        <v>3600</v>
      </c>
      <c r="H115">
        <v>50000</v>
      </c>
      <c r="I115">
        <f t="shared" si="5"/>
        <v>500000</v>
      </c>
    </row>
    <row r="116" spans="2:9">
      <c r="B116" s="1" t="s">
        <v>3601</v>
      </c>
      <c r="C116">
        <v>60000</v>
      </c>
      <c r="D116">
        <f t="shared" si="4"/>
        <v>600000</v>
      </c>
      <c r="G116" t="s">
        <v>3602</v>
      </c>
      <c r="H116">
        <v>50000</v>
      </c>
      <c r="I116">
        <f t="shared" si="5"/>
        <v>500000</v>
      </c>
    </row>
    <row r="117" spans="2:9">
      <c r="B117" s="1" t="s">
        <v>3603</v>
      </c>
      <c r="C117">
        <v>65000</v>
      </c>
      <c r="D117">
        <f t="shared" si="4"/>
        <v>650000</v>
      </c>
      <c r="G117" t="s">
        <v>3604</v>
      </c>
      <c r="H117">
        <v>50000</v>
      </c>
      <c r="I117">
        <f t="shared" si="5"/>
        <v>500000</v>
      </c>
    </row>
    <row r="118" spans="2:9">
      <c r="B118" s="1" t="s">
        <v>3605</v>
      </c>
      <c r="C118">
        <v>70000</v>
      </c>
      <c r="D118">
        <f t="shared" si="4"/>
        <v>700000</v>
      </c>
      <c r="G118" t="s">
        <v>3606</v>
      </c>
      <c r="H118">
        <v>50000</v>
      </c>
      <c r="I118">
        <f t="shared" si="5"/>
        <v>500000</v>
      </c>
    </row>
    <row r="119" spans="2:9">
      <c r="B119" s="1" t="s">
        <v>3607</v>
      </c>
      <c r="C119">
        <v>75000</v>
      </c>
      <c r="D119">
        <f t="shared" si="4"/>
        <v>750000</v>
      </c>
      <c r="G119" t="s">
        <v>3608</v>
      </c>
      <c r="H119">
        <v>100000</v>
      </c>
      <c r="I119">
        <f t="shared" si="5"/>
        <v>1000000</v>
      </c>
    </row>
    <row r="120" spans="2:9">
      <c r="B120" s="1" t="s">
        <v>3609</v>
      </c>
      <c r="C120">
        <v>80000</v>
      </c>
      <c r="D120">
        <f t="shared" si="4"/>
        <v>800000</v>
      </c>
      <c r="G120" s="1" t="s">
        <v>3610</v>
      </c>
      <c r="H120">
        <v>200000</v>
      </c>
      <c r="I120">
        <f t="shared" si="5"/>
        <v>2000000</v>
      </c>
    </row>
    <row r="121" spans="2:9">
      <c r="B121" s="1" t="s">
        <v>3611</v>
      </c>
      <c r="C121">
        <v>85000</v>
      </c>
      <c r="D121">
        <f t="shared" si="4"/>
        <v>850000</v>
      </c>
      <c r="G121" s="1" t="s">
        <v>3612</v>
      </c>
      <c r="H121">
        <v>300000</v>
      </c>
      <c r="I121">
        <f t="shared" si="5"/>
        <v>3000000</v>
      </c>
    </row>
    <row r="122" spans="2:9">
      <c r="B122" s="1" t="s">
        <v>3613</v>
      </c>
      <c r="C122">
        <v>90000</v>
      </c>
      <c r="D122">
        <f t="shared" si="4"/>
        <v>900000</v>
      </c>
      <c r="G122" s="1" t="s">
        <v>3614</v>
      </c>
      <c r="H122">
        <v>500000</v>
      </c>
      <c r="I122">
        <f t="shared" si="5"/>
        <v>5000000</v>
      </c>
    </row>
    <row r="123" spans="2:9">
      <c r="B123" s="1" t="s">
        <v>3615</v>
      </c>
      <c r="C123">
        <v>95000</v>
      </c>
      <c r="D123">
        <f t="shared" si="4"/>
        <v>950000</v>
      </c>
      <c r="G123" t="s">
        <v>3616</v>
      </c>
      <c r="H123">
        <v>500000</v>
      </c>
      <c r="I123">
        <f t="shared" si="5"/>
        <v>5000000</v>
      </c>
    </row>
    <row r="124" spans="2:9">
      <c r="B124" s="1" t="s">
        <v>3617</v>
      </c>
      <c r="C124">
        <v>100000</v>
      </c>
      <c r="D124">
        <f t="shared" si="4"/>
        <v>1000000</v>
      </c>
      <c r="G124" s="1" t="s">
        <v>3618</v>
      </c>
      <c r="H124">
        <v>500000</v>
      </c>
      <c r="I124">
        <f t="shared" si="5"/>
        <v>5000000</v>
      </c>
    </row>
    <row r="125" spans="2:9">
      <c r="B125" s="1" t="s">
        <v>3619</v>
      </c>
      <c r="C125">
        <v>105000</v>
      </c>
      <c r="D125">
        <f t="shared" si="4"/>
        <v>1050000</v>
      </c>
      <c r="G125" s="1" t="s">
        <v>3620</v>
      </c>
      <c r="H125">
        <v>500000</v>
      </c>
      <c r="I125">
        <f t="shared" si="5"/>
        <v>5000000</v>
      </c>
    </row>
    <row r="126" spans="2:9">
      <c r="B126" s="1" t="s">
        <v>3621</v>
      </c>
      <c r="C126">
        <v>110000</v>
      </c>
      <c r="D126">
        <f t="shared" si="4"/>
        <v>1100000</v>
      </c>
      <c r="G126" s="1" t="s">
        <v>3622</v>
      </c>
      <c r="H126">
        <v>500000</v>
      </c>
      <c r="I126">
        <f t="shared" si="5"/>
        <v>5000000</v>
      </c>
    </row>
    <row r="127" spans="2:9">
      <c r="B127" s="1" t="s">
        <v>3623</v>
      </c>
      <c r="C127">
        <v>115000</v>
      </c>
      <c r="D127">
        <f t="shared" si="4"/>
        <v>1150000</v>
      </c>
      <c r="G127" t="s">
        <v>3624</v>
      </c>
      <c r="H127">
        <v>1000000</v>
      </c>
      <c r="I127">
        <f t="shared" si="5"/>
        <v>10000000</v>
      </c>
    </row>
    <row r="128" spans="2:9">
      <c r="B128" s="1" t="s">
        <v>3625</v>
      </c>
      <c r="C128">
        <v>120000</v>
      </c>
      <c r="D128">
        <f t="shared" si="4"/>
        <v>1200000</v>
      </c>
      <c r="G128" s="1" t="s">
        <v>3626</v>
      </c>
      <c r="H128">
        <v>1000000</v>
      </c>
      <c r="I128">
        <f t="shared" si="5"/>
        <v>10000000</v>
      </c>
    </row>
    <row r="129" spans="2:9">
      <c r="B129" s="1" t="s">
        <v>3627</v>
      </c>
      <c r="C129">
        <v>140000</v>
      </c>
      <c r="D129">
        <f t="shared" si="4"/>
        <v>1400000</v>
      </c>
      <c r="G129" s="1" t="s">
        <v>3628</v>
      </c>
      <c r="H129">
        <v>2000000</v>
      </c>
      <c r="I129">
        <f t="shared" si="5"/>
        <v>20000000</v>
      </c>
    </row>
    <row r="130" spans="2:9">
      <c r="B130" s="1" t="s">
        <v>3629</v>
      </c>
      <c r="C130">
        <v>160000</v>
      </c>
      <c r="D130">
        <f t="shared" si="4"/>
        <v>1600000</v>
      </c>
      <c r="G130" t="s">
        <v>3630</v>
      </c>
      <c r="H130">
        <v>3000000</v>
      </c>
      <c r="I130">
        <f t="shared" si="5"/>
        <v>30000000</v>
      </c>
    </row>
    <row r="131" spans="2:9">
      <c r="B131" s="1" t="s">
        <v>3631</v>
      </c>
      <c r="C131">
        <v>180000</v>
      </c>
      <c r="D131">
        <f t="shared" si="4"/>
        <v>1800000</v>
      </c>
      <c r="G131" t="s">
        <v>3632</v>
      </c>
      <c r="H131">
        <v>5000000</v>
      </c>
      <c r="I131">
        <f t="shared" si="5"/>
        <v>50000000</v>
      </c>
    </row>
    <row r="132" spans="2:9">
      <c r="B132" s="1" t="s">
        <v>3633</v>
      </c>
      <c r="C132">
        <v>200000</v>
      </c>
      <c r="D132">
        <f t="shared" si="4"/>
        <v>2000000</v>
      </c>
      <c r="G132" s="1" t="s">
        <v>3530</v>
      </c>
      <c r="H132">
        <v>1540000</v>
      </c>
      <c r="I132">
        <f t="shared" si="5"/>
        <v>15400000</v>
      </c>
    </row>
    <row r="133" spans="2:4">
      <c r="B133" s="1" t="s">
        <v>3634</v>
      </c>
      <c r="C133">
        <v>220000</v>
      </c>
      <c r="D133">
        <f t="shared" si="4"/>
        <v>2200000</v>
      </c>
    </row>
    <row r="134" spans="2:4">
      <c r="B134" s="1" t="s">
        <v>3635</v>
      </c>
      <c r="C134">
        <v>240000</v>
      </c>
      <c r="D134">
        <f t="shared" si="4"/>
        <v>2400000</v>
      </c>
    </row>
    <row r="135" spans="2:4">
      <c r="B135" s="1" t="s">
        <v>3636</v>
      </c>
      <c r="C135">
        <v>260000</v>
      </c>
      <c r="D135">
        <f t="shared" si="4"/>
        <v>2600000</v>
      </c>
    </row>
    <row r="136" spans="2:4">
      <c r="B136" s="1" t="s">
        <v>3637</v>
      </c>
      <c r="C136">
        <v>280000</v>
      </c>
      <c r="D136">
        <f t="shared" si="4"/>
        <v>2800000</v>
      </c>
    </row>
    <row r="137" spans="2:4">
      <c r="B137" s="1" t="s">
        <v>3638</v>
      </c>
      <c r="C137">
        <v>300000</v>
      </c>
      <c r="D137">
        <f t="shared" si="4"/>
        <v>3000000</v>
      </c>
    </row>
    <row r="138" spans="2:7">
      <c r="B138" s="1" t="s">
        <v>3639</v>
      </c>
      <c r="C138">
        <v>320000</v>
      </c>
      <c r="D138">
        <f t="shared" si="4"/>
        <v>3200000</v>
      </c>
      <c r="G138">
        <v>18753000</v>
      </c>
    </row>
    <row r="139" spans="2:4">
      <c r="B139" s="108" t="s">
        <v>3530</v>
      </c>
      <c r="C139" s="19">
        <v>3960000</v>
      </c>
      <c r="D139" s="19">
        <f t="shared" si="4"/>
        <v>39600000</v>
      </c>
    </row>
    <row r="140" spans="5:5">
      <c r="E140" s="1" t="s">
        <v>470</v>
      </c>
    </row>
    <row r="141" spans="2:12">
      <c r="B141" s="1" t="s">
        <v>2981</v>
      </c>
      <c r="C141" s="1" t="s">
        <v>2982</v>
      </c>
      <c r="E141" s="1" t="s">
        <v>160</v>
      </c>
      <c r="F141" s="1" t="s">
        <v>165</v>
      </c>
      <c r="G141" s="1" t="s">
        <v>170</v>
      </c>
      <c r="L141" t="s">
        <v>3640</v>
      </c>
    </row>
    <row r="142" spans="2:10">
      <c r="B142" s="1" t="s">
        <v>2983</v>
      </c>
      <c r="C142">
        <v>10000</v>
      </c>
      <c r="E142" t="s">
        <v>2985</v>
      </c>
      <c r="F142" t="s">
        <v>2985</v>
      </c>
      <c r="G142" t="s">
        <v>2985</v>
      </c>
      <c r="J142" s="1" t="s">
        <v>3641</v>
      </c>
    </row>
    <row r="143" spans="2:7">
      <c r="B143" s="1" t="s">
        <v>2986</v>
      </c>
      <c r="C143">
        <v>20000</v>
      </c>
      <c r="E143" t="s">
        <v>2988</v>
      </c>
      <c r="F143" t="s">
        <v>2988</v>
      </c>
      <c r="G143" t="s">
        <v>2988</v>
      </c>
    </row>
    <row r="144" spans="2:7">
      <c r="B144" s="1" t="s">
        <v>2989</v>
      </c>
      <c r="C144">
        <v>40000</v>
      </c>
      <c r="E144" t="s">
        <v>2991</v>
      </c>
      <c r="F144" t="s">
        <v>2991</v>
      </c>
      <c r="G144" t="s">
        <v>2991</v>
      </c>
    </row>
    <row r="145" spans="2:7">
      <c r="B145" s="1" t="s">
        <v>2992</v>
      </c>
      <c r="C145">
        <v>80000</v>
      </c>
      <c r="E145" t="s">
        <v>2994</v>
      </c>
      <c r="F145" t="s">
        <v>2994</v>
      </c>
      <c r="G145" t="s">
        <v>2994</v>
      </c>
    </row>
    <row r="146" spans="2:7">
      <c r="B146" s="1" t="s">
        <v>2995</v>
      </c>
      <c r="C146">
        <v>100000</v>
      </c>
      <c r="E146" t="s">
        <v>2997</v>
      </c>
      <c r="F146" t="s">
        <v>2997</v>
      </c>
      <c r="G146" t="s">
        <v>2997</v>
      </c>
    </row>
    <row r="147" spans="2:7">
      <c r="B147" s="1" t="s">
        <v>2998</v>
      </c>
      <c r="C147">
        <v>140000</v>
      </c>
      <c r="E147" t="s">
        <v>3000</v>
      </c>
      <c r="F147" t="s">
        <v>3000</v>
      </c>
      <c r="G147" t="s">
        <v>3000</v>
      </c>
    </row>
    <row r="148" spans="2:7">
      <c r="B148" s="1" t="s">
        <v>3001</v>
      </c>
      <c r="C148">
        <v>160000</v>
      </c>
      <c r="E148" t="s">
        <v>3003</v>
      </c>
      <c r="F148" t="s">
        <v>3003</v>
      </c>
      <c r="G148" t="s">
        <v>3003</v>
      </c>
    </row>
    <row r="149" spans="2:7">
      <c r="B149" s="1" t="s">
        <v>3004</v>
      </c>
      <c r="C149">
        <v>180000</v>
      </c>
      <c r="E149" t="s">
        <v>3006</v>
      </c>
      <c r="F149" t="s">
        <v>3006</v>
      </c>
      <c r="G149" t="s">
        <v>3006</v>
      </c>
    </row>
    <row r="150" spans="2:7">
      <c r="B150" s="1" t="s">
        <v>3007</v>
      </c>
      <c r="C150">
        <v>200000</v>
      </c>
      <c r="E150" t="s">
        <v>3009</v>
      </c>
      <c r="F150" t="s">
        <v>3009</v>
      </c>
      <c r="G150" t="s">
        <v>3009</v>
      </c>
    </row>
    <row r="151" spans="2:7">
      <c r="B151" s="1" t="s">
        <v>3010</v>
      </c>
      <c r="C151">
        <v>250000</v>
      </c>
      <c r="E151" t="s">
        <v>3012</v>
      </c>
      <c r="F151" t="s">
        <v>3012</v>
      </c>
      <c r="G151" t="s">
        <v>3012</v>
      </c>
    </row>
    <row r="152" spans="2:7">
      <c r="B152" s="1" t="s">
        <v>3013</v>
      </c>
      <c r="C152">
        <v>300000</v>
      </c>
      <c r="E152" t="s">
        <v>3015</v>
      </c>
      <c r="F152" t="s">
        <v>3015</v>
      </c>
      <c r="G152" t="s">
        <v>3015</v>
      </c>
    </row>
    <row r="153" spans="2:7">
      <c r="B153" s="1" t="s">
        <v>3016</v>
      </c>
      <c r="C153">
        <v>350000</v>
      </c>
      <c r="E153" t="s">
        <v>3018</v>
      </c>
      <c r="F153" t="s">
        <v>3018</v>
      </c>
      <c r="G153" t="s">
        <v>3018</v>
      </c>
    </row>
    <row r="154" spans="2:7">
      <c r="B154" s="1" t="s">
        <v>3019</v>
      </c>
      <c r="C154">
        <v>400000</v>
      </c>
      <c r="E154" t="s">
        <v>3021</v>
      </c>
      <c r="F154" t="s">
        <v>3021</v>
      </c>
      <c r="G154" t="s">
        <v>3021</v>
      </c>
    </row>
    <row r="155" spans="2:7">
      <c r="B155" s="1" t="s">
        <v>3022</v>
      </c>
      <c r="C155">
        <v>450000</v>
      </c>
      <c r="E155" t="s">
        <v>3024</v>
      </c>
      <c r="F155" t="s">
        <v>3024</v>
      </c>
      <c r="G155" t="s">
        <v>3024</v>
      </c>
    </row>
    <row r="156" spans="2:7">
      <c r="B156" s="1" t="s">
        <v>3025</v>
      </c>
      <c r="C156">
        <v>500000</v>
      </c>
      <c r="E156" t="s">
        <v>3027</v>
      </c>
      <c r="F156" t="s">
        <v>3027</v>
      </c>
      <c r="G156" t="s">
        <v>3027</v>
      </c>
    </row>
    <row r="157" spans="2:7">
      <c r="B157" s="1" t="s">
        <v>3028</v>
      </c>
      <c r="C157">
        <v>1000000</v>
      </c>
      <c r="E157" t="s">
        <v>3030</v>
      </c>
      <c r="F157" t="s">
        <v>3030</v>
      </c>
      <c r="G157" t="s">
        <v>3030</v>
      </c>
    </row>
    <row r="158" spans="2:7">
      <c r="B158" s="1" t="s">
        <v>3031</v>
      </c>
      <c r="C158">
        <v>2000000</v>
      </c>
      <c r="E158" t="s">
        <v>3033</v>
      </c>
      <c r="F158" t="s">
        <v>3033</v>
      </c>
      <c r="G158" t="s">
        <v>3033</v>
      </c>
    </row>
    <row r="159" spans="2:7">
      <c r="B159" s="1" t="s">
        <v>3034</v>
      </c>
      <c r="C159">
        <v>3000000</v>
      </c>
      <c r="E159" t="s">
        <v>3036</v>
      </c>
      <c r="F159" t="s">
        <v>3036</v>
      </c>
      <c r="G159" t="s">
        <v>3036</v>
      </c>
    </row>
    <row r="160" spans="2:7">
      <c r="B160" s="1" t="s">
        <v>3037</v>
      </c>
      <c r="C160">
        <v>4000000</v>
      </c>
      <c r="E160" t="s">
        <v>3039</v>
      </c>
      <c r="F160" t="s">
        <v>3039</v>
      </c>
      <c r="G160" t="s">
        <v>3039</v>
      </c>
    </row>
    <row r="161" spans="2:7">
      <c r="B161" s="1" t="s">
        <v>3040</v>
      </c>
      <c r="C161">
        <v>5000000</v>
      </c>
      <c r="E161" t="s">
        <v>3042</v>
      </c>
      <c r="F161" t="s">
        <v>3042</v>
      </c>
      <c r="G161" t="s">
        <v>3042</v>
      </c>
    </row>
    <row r="162" spans="2:7">
      <c r="B162" s="1" t="s">
        <v>3043</v>
      </c>
      <c r="C162">
        <v>6000000</v>
      </c>
      <c r="E162" t="s">
        <v>3045</v>
      </c>
      <c r="F162" t="s">
        <v>3045</v>
      </c>
      <c r="G162" t="s">
        <v>3045</v>
      </c>
    </row>
    <row r="163" spans="2:7">
      <c r="B163" s="1" t="s">
        <v>3046</v>
      </c>
      <c r="C163">
        <v>7000000</v>
      </c>
      <c r="E163" t="s">
        <v>3048</v>
      </c>
      <c r="F163" t="s">
        <v>3048</v>
      </c>
      <c r="G163" t="s">
        <v>3048</v>
      </c>
    </row>
    <row r="164" spans="2:7">
      <c r="B164" s="1" t="s">
        <v>3049</v>
      </c>
      <c r="C164">
        <v>8000000</v>
      </c>
      <c r="E164" t="s">
        <v>3051</v>
      </c>
      <c r="F164" t="s">
        <v>3051</v>
      </c>
      <c r="G164" t="s">
        <v>3051</v>
      </c>
    </row>
    <row r="165" spans="2:7">
      <c r="B165" s="1" t="s">
        <v>3052</v>
      </c>
      <c r="C165">
        <v>9000000</v>
      </c>
      <c r="E165" t="s">
        <v>3054</v>
      </c>
      <c r="F165" t="s">
        <v>3054</v>
      </c>
      <c r="G165" t="s">
        <v>3054</v>
      </c>
    </row>
    <row r="166" spans="2:7">
      <c r="B166" s="1" t="s">
        <v>3055</v>
      </c>
      <c r="C166">
        <v>10000000</v>
      </c>
      <c r="E166" t="s">
        <v>3057</v>
      </c>
      <c r="F166" t="s">
        <v>3057</v>
      </c>
      <c r="G166" t="s">
        <v>3057</v>
      </c>
    </row>
    <row r="167" spans="2:7">
      <c r="B167" s="1" t="s">
        <v>3058</v>
      </c>
      <c r="C167">
        <v>11000000</v>
      </c>
      <c r="E167" t="s">
        <v>3060</v>
      </c>
      <c r="F167" t="s">
        <v>3060</v>
      </c>
      <c r="G167" t="s">
        <v>3060</v>
      </c>
    </row>
    <row r="168" spans="2:7">
      <c r="B168" s="1" t="s">
        <v>3061</v>
      </c>
      <c r="C168">
        <v>12000000</v>
      </c>
      <c r="E168" t="s">
        <v>3063</v>
      </c>
      <c r="F168" t="s">
        <v>3063</v>
      </c>
      <c r="G168" t="s">
        <v>3063</v>
      </c>
    </row>
    <row r="169" spans="2:7">
      <c r="B169" s="1" t="s">
        <v>3064</v>
      </c>
      <c r="C169">
        <v>13000000</v>
      </c>
      <c r="E169" t="s">
        <v>3066</v>
      </c>
      <c r="F169" t="s">
        <v>3066</v>
      </c>
      <c r="G169" t="s">
        <v>3066</v>
      </c>
    </row>
    <row r="170" spans="2:7">
      <c r="B170" s="1" t="s">
        <v>3067</v>
      </c>
      <c r="C170">
        <v>14000000</v>
      </c>
      <c r="E170" t="s">
        <v>3069</v>
      </c>
      <c r="F170" t="s">
        <v>3069</v>
      </c>
      <c r="G170" t="s">
        <v>3069</v>
      </c>
    </row>
    <row r="171" spans="2:7">
      <c r="B171" s="1" t="s">
        <v>3070</v>
      </c>
      <c r="C171">
        <v>15000000</v>
      </c>
      <c r="E171" t="s">
        <v>3072</v>
      </c>
      <c r="F171" t="s">
        <v>3072</v>
      </c>
      <c r="G171" t="s">
        <v>3072</v>
      </c>
    </row>
    <row r="172" spans="2:7">
      <c r="B172" s="1" t="s">
        <v>3073</v>
      </c>
      <c r="C172">
        <v>16000000</v>
      </c>
      <c r="E172" t="s">
        <v>3075</v>
      </c>
      <c r="F172" t="s">
        <v>3075</v>
      </c>
      <c r="G172" t="s">
        <v>3075</v>
      </c>
    </row>
    <row r="173" spans="2:7">
      <c r="B173" s="1" t="s">
        <v>3076</v>
      </c>
      <c r="C173">
        <v>17000000</v>
      </c>
      <c r="E173" t="s">
        <v>3078</v>
      </c>
      <c r="F173" t="s">
        <v>3078</v>
      </c>
      <c r="G173" t="s">
        <v>3078</v>
      </c>
    </row>
    <row r="174" spans="2:7">
      <c r="B174" s="1" t="s">
        <v>3079</v>
      </c>
      <c r="C174">
        <v>18000000</v>
      </c>
      <c r="E174" t="s">
        <v>3081</v>
      </c>
      <c r="F174" t="s">
        <v>3081</v>
      </c>
      <c r="G174" t="s">
        <v>3081</v>
      </c>
    </row>
    <row r="175" spans="2:7">
      <c r="B175" s="1" t="s">
        <v>3082</v>
      </c>
      <c r="C175">
        <v>19000000</v>
      </c>
      <c r="E175" t="s">
        <v>3084</v>
      </c>
      <c r="F175" t="s">
        <v>3084</v>
      </c>
      <c r="G175" t="s">
        <v>3084</v>
      </c>
    </row>
    <row r="176" spans="2:7">
      <c r="B176" s="1" t="s">
        <v>3085</v>
      </c>
      <c r="C176">
        <v>20000000</v>
      </c>
      <c r="E176" t="s">
        <v>3087</v>
      </c>
      <c r="F176" t="s">
        <v>3087</v>
      </c>
      <c r="G176" t="s">
        <v>3087</v>
      </c>
    </row>
    <row r="177" spans="2:7">
      <c r="B177" s="1" t="s">
        <v>3088</v>
      </c>
      <c r="C177">
        <v>21000000</v>
      </c>
      <c r="E177" t="s">
        <v>3090</v>
      </c>
      <c r="F177" t="s">
        <v>3090</v>
      </c>
      <c r="G177" t="s">
        <v>3090</v>
      </c>
    </row>
    <row r="178" spans="2:7">
      <c r="B178" s="1" t="s">
        <v>3091</v>
      </c>
      <c r="C178">
        <v>22000000</v>
      </c>
      <c r="E178" t="s">
        <v>3093</v>
      </c>
      <c r="F178" t="s">
        <v>3093</v>
      </c>
      <c r="G178" t="s">
        <v>3093</v>
      </c>
    </row>
    <row r="179" spans="2:7">
      <c r="B179" s="1" t="s">
        <v>3094</v>
      </c>
      <c r="C179">
        <v>23000000</v>
      </c>
      <c r="E179" t="s">
        <v>3096</v>
      </c>
      <c r="F179" t="s">
        <v>3096</v>
      </c>
      <c r="G179" t="s">
        <v>3096</v>
      </c>
    </row>
    <row r="180" spans="2:7">
      <c r="B180" s="1" t="s">
        <v>3097</v>
      </c>
      <c r="C180">
        <v>24000000</v>
      </c>
      <c r="E180" t="s">
        <v>3099</v>
      </c>
      <c r="F180" t="s">
        <v>3099</v>
      </c>
      <c r="G180" t="s">
        <v>3099</v>
      </c>
    </row>
    <row r="181" spans="2:7">
      <c r="B181" s="1" t="s">
        <v>3100</v>
      </c>
      <c r="C181">
        <v>25000000</v>
      </c>
      <c r="E181" t="s">
        <v>3102</v>
      </c>
      <c r="F181" t="s">
        <v>3102</v>
      </c>
      <c r="G181" t="s">
        <v>3102</v>
      </c>
    </row>
    <row r="182" spans="2:7">
      <c r="B182" s="1" t="s">
        <v>3103</v>
      </c>
      <c r="C182">
        <v>26000000</v>
      </c>
      <c r="E182" t="s">
        <v>3105</v>
      </c>
      <c r="F182" t="s">
        <v>3105</v>
      </c>
      <c r="G182" t="s">
        <v>3105</v>
      </c>
    </row>
    <row r="183" spans="2:7">
      <c r="B183" s="1" t="s">
        <v>3106</v>
      </c>
      <c r="C183">
        <v>27000000</v>
      </c>
      <c r="E183" t="s">
        <v>3108</v>
      </c>
      <c r="F183" t="s">
        <v>3108</v>
      </c>
      <c r="G183" t="s">
        <v>3108</v>
      </c>
    </row>
    <row r="184" spans="2:7">
      <c r="B184" s="1" t="s">
        <v>3109</v>
      </c>
      <c r="C184">
        <v>28000000</v>
      </c>
      <c r="E184" t="s">
        <v>3111</v>
      </c>
      <c r="F184" t="s">
        <v>3111</v>
      </c>
      <c r="G184" t="s">
        <v>3111</v>
      </c>
    </row>
    <row r="185" spans="2:7">
      <c r="B185" s="1" t="s">
        <v>3112</v>
      </c>
      <c r="C185">
        <v>29000000</v>
      </c>
      <c r="E185" t="s">
        <v>3114</v>
      </c>
      <c r="F185" t="s">
        <v>3114</v>
      </c>
      <c r="G185" t="s">
        <v>3114</v>
      </c>
    </row>
    <row r="186" spans="2:7">
      <c r="B186" s="1" t="s">
        <v>3115</v>
      </c>
      <c r="C186">
        <v>30000000</v>
      </c>
      <c r="E186" t="s">
        <v>3117</v>
      </c>
      <c r="F186" t="s">
        <v>3117</v>
      </c>
      <c r="G186" t="s">
        <v>3117</v>
      </c>
    </row>
    <row r="187" spans="2:7">
      <c r="B187" s="1" t="s">
        <v>3118</v>
      </c>
      <c r="C187">
        <v>31000000</v>
      </c>
      <c r="E187" t="s">
        <v>3120</v>
      </c>
      <c r="F187" t="s">
        <v>3120</v>
      </c>
      <c r="G187" t="s">
        <v>3120</v>
      </c>
    </row>
    <row r="188" spans="2:7">
      <c r="B188" s="1" t="s">
        <v>3121</v>
      </c>
      <c r="C188">
        <v>32000000</v>
      </c>
      <c r="E188" t="s">
        <v>3123</v>
      </c>
      <c r="F188" t="s">
        <v>3123</v>
      </c>
      <c r="G188" t="s">
        <v>3123</v>
      </c>
    </row>
    <row r="189" spans="2:7">
      <c r="B189" s="1" t="s">
        <v>3124</v>
      </c>
      <c r="C189">
        <v>33000000</v>
      </c>
      <c r="E189" t="s">
        <v>3126</v>
      </c>
      <c r="F189" t="s">
        <v>3126</v>
      </c>
      <c r="G189" t="s">
        <v>3126</v>
      </c>
    </row>
    <row r="190" spans="2:7">
      <c r="B190" s="1" t="s">
        <v>3127</v>
      </c>
      <c r="C190">
        <v>34000000</v>
      </c>
      <c r="E190" t="s">
        <v>3129</v>
      </c>
      <c r="F190" t="s">
        <v>3129</v>
      </c>
      <c r="G190" t="s">
        <v>3129</v>
      </c>
    </row>
    <row r="191" spans="2:7">
      <c r="B191" s="1" t="s">
        <v>3130</v>
      </c>
      <c r="C191">
        <v>35000000</v>
      </c>
      <c r="E191" t="s">
        <v>3132</v>
      </c>
      <c r="F191" t="s">
        <v>3132</v>
      </c>
      <c r="G191" t="s">
        <v>3132</v>
      </c>
    </row>
  </sheetData>
  <mergeCells count="2">
    <mergeCell ref="K5:M6"/>
    <mergeCell ref="B2:C3"/>
  </mergeCells>
  <pageMargins left="0.699305555555556" right="0.699305555555556" top="0.75" bottom="0.75" header="0.3" footer="0.3"/>
  <headerFooter/>
  <drawing r:id="rId1"/>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20"/>
  <sheetViews>
    <sheetView workbookViewId="0">
      <selection activeCell="J25" sqref="J25"/>
    </sheetView>
  </sheetViews>
  <sheetFormatPr defaultColWidth="9" defaultRowHeight="14.25"/>
  <sheetData>
    <row r="1" spans="1:1">
      <c r="A1" t="s">
        <v>3642</v>
      </c>
    </row>
    <row r="2" spans="1:1">
      <c r="A2" s="1" t="s">
        <v>3643</v>
      </c>
    </row>
    <row r="7" spans="1:1">
      <c r="A7" s="1" t="s">
        <v>3644</v>
      </c>
    </row>
    <row r="9" spans="1:1">
      <c r="A9" s="1" t="s">
        <v>3645</v>
      </c>
    </row>
    <row r="10" spans="1:1">
      <c r="A10" t="s">
        <v>3646</v>
      </c>
    </row>
    <row r="12" spans="1:1">
      <c r="A12" t="s">
        <v>3647</v>
      </c>
    </row>
    <row r="14" spans="1:1">
      <c r="A14" t="s">
        <v>3648</v>
      </c>
    </row>
    <row r="20" spans="1:1">
      <c r="A20" s="1" t="s">
        <v>3649</v>
      </c>
    </row>
  </sheetData>
  <pageMargins left="0.699305555555556" right="0.699305555555556" top="0.75" bottom="0.75" header="0.3" footer="0.3"/>
  <headerFooter/>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J70"/>
  <sheetViews>
    <sheetView topLeftCell="A16" workbookViewId="0">
      <selection activeCell="A1" sqref="A1"/>
    </sheetView>
  </sheetViews>
  <sheetFormatPr defaultColWidth="9" defaultRowHeight="14.25"/>
  <cols>
    <col min="1" max="1" width="12.75" customWidth="1"/>
    <col min="2" max="4" width="13" customWidth="1"/>
    <col min="8" max="9" width="10.5" customWidth="1"/>
  </cols>
  <sheetData>
    <row r="1" spans="1:10">
      <c r="A1" s="1" t="s">
        <v>3650</v>
      </c>
      <c r="F1" t="s">
        <v>3651</v>
      </c>
      <c r="J1" t="s">
        <v>3652</v>
      </c>
    </row>
    <row r="2" spans="1:7">
      <c r="A2" s="1" t="s">
        <v>3653</v>
      </c>
      <c r="G2" s="1" t="s">
        <v>3654</v>
      </c>
    </row>
    <row r="3" spans="1:9">
      <c r="A3" s="1"/>
      <c r="G3" s="1"/>
      <c r="H3" s="1" t="s">
        <v>77</v>
      </c>
      <c r="I3" s="1" t="s">
        <v>3655</v>
      </c>
    </row>
    <row r="4" spans="1:9">
      <c r="A4" s="1" t="s">
        <v>3656</v>
      </c>
      <c r="G4" t="s">
        <v>751</v>
      </c>
      <c r="H4">
        <v>1000</v>
      </c>
      <c r="I4">
        <v>200</v>
      </c>
    </row>
    <row r="5" spans="1:9">
      <c r="A5" s="1" t="s">
        <v>3657</v>
      </c>
      <c r="G5" t="s">
        <v>1867</v>
      </c>
      <c r="H5">
        <v>1000</v>
      </c>
      <c r="I5">
        <v>200</v>
      </c>
    </row>
    <row r="6" spans="1:9">
      <c r="A6" s="1" t="s">
        <v>3658</v>
      </c>
      <c r="G6" t="s">
        <v>753</v>
      </c>
      <c r="H6">
        <v>1000</v>
      </c>
      <c r="I6">
        <v>200</v>
      </c>
    </row>
    <row r="7" spans="1:9">
      <c r="A7" s="1" t="s">
        <v>3659</v>
      </c>
      <c r="G7" t="s">
        <v>754</v>
      </c>
      <c r="H7">
        <v>1000</v>
      </c>
      <c r="I7">
        <v>200</v>
      </c>
    </row>
    <row r="8" spans="1:9">
      <c r="A8" s="1" t="s">
        <v>3660</v>
      </c>
      <c r="G8" t="s">
        <v>755</v>
      </c>
      <c r="H8">
        <v>1000</v>
      </c>
      <c r="I8">
        <v>200</v>
      </c>
    </row>
    <row r="9" spans="1:9">
      <c r="A9" s="1" t="s">
        <v>3661</v>
      </c>
      <c r="G9" t="s">
        <v>756</v>
      </c>
      <c r="H9">
        <v>1000</v>
      </c>
      <c r="I9">
        <v>200</v>
      </c>
    </row>
    <row r="10" spans="1:9">
      <c r="A10" s="1" t="s">
        <v>3662</v>
      </c>
      <c r="G10" t="s">
        <v>757</v>
      </c>
      <c r="H10">
        <v>1500</v>
      </c>
      <c r="I10">
        <v>300</v>
      </c>
    </row>
    <row r="11" spans="1:9">
      <c r="A11" s="1" t="s">
        <v>3663</v>
      </c>
      <c r="G11" t="s">
        <v>758</v>
      </c>
      <c r="H11">
        <v>1500</v>
      </c>
      <c r="I11">
        <v>300</v>
      </c>
    </row>
    <row r="12" spans="1:9">
      <c r="A12" s="1" t="s">
        <v>3664</v>
      </c>
      <c r="G12" t="s">
        <v>759</v>
      </c>
      <c r="H12">
        <v>1500</v>
      </c>
      <c r="I12">
        <v>300</v>
      </c>
    </row>
    <row r="13" spans="1:9">
      <c r="A13" s="1" t="s">
        <v>3665</v>
      </c>
      <c r="G13" t="s">
        <v>760</v>
      </c>
      <c r="H13">
        <v>1500</v>
      </c>
      <c r="I13">
        <v>300</v>
      </c>
    </row>
    <row r="14" spans="1:9">
      <c r="A14" s="1" t="s">
        <v>3666</v>
      </c>
      <c r="G14" t="s">
        <v>761</v>
      </c>
      <c r="H14">
        <v>1500</v>
      </c>
      <c r="I14">
        <v>300</v>
      </c>
    </row>
    <row r="15" spans="1:9">
      <c r="A15" s="1" t="s">
        <v>3667</v>
      </c>
      <c r="G15" t="s">
        <v>762</v>
      </c>
      <c r="H15">
        <v>2000</v>
      </c>
      <c r="I15">
        <v>400</v>
      </c>
    </row>
    <row r="16" spans="1:9">
      <c r="A16" s="1" t="s">
        <v>3668</v>
      </c>
      <c r="G16" t="s">
        <v>763</v>
      </c>
      <c r="H16">
        <v>2000</v>
      </c>
      <c r="I16">
        <v>400</v>
      </c>
    </row>
    <row r="17" spans="1:9">
      <c r="A17" s="1" t="s">
        <v>3669</v>
      </c>
      <c r="G17" t="s">
        <v>764</v>
      </c>
      <c r="H17">
        <v>2000</v>
      </c>
      <c r="I17">
        <v>400</v>
      </c>
    </row>
    <row r="18" spans="1:9">
      <c r="A18" s="1" t="s">
        <v>3670</v>
      </c>
      <c r="G18" t="s">
        <v>765</v>
      </c>
      <c r="H18">
        <v>2000</v>
      </c>
      <c r="I18">
        <v>400</v>
      </c>
    </row>
    <row r="19" spans="1:9">
      <c r="A19" s="1" t="s">
        <v>3671</v>
      </c>
      <c r="G19" t="s">
        <v>766</v>
      </c>
      <c r="H19">
        <v>2000</v>
      </c>
      <c r="I19">
        <v>400</v>
      </c>
    </row>
    <row r="20" spans="1:9">
      <c r="A20" s="1" t="s">
        <v>3672</v>
      </c>
      <c r="G20" t="s">
        <v>767</v>
      </c>
      <c r="H20">
        <v>2500</v>
      </c>
      <c r="I20">
        <v>500</v>
      </c>
    </row>
    <row r="21" spans="1:9">
      <c r="A21" s="1" t="s">
        <v>3673</v>
      </c>
      <c r="G21" t="s">
        <v>768</v>
      </c>
      <c r="H21">
        <v>2500</v>
      </c>
      <c r="I21">
        <v>500</v>
      </c>
    </row>
    <row r="22" spans="1:9">
      <c r="A22" s="1" t="s">
        <v>3674</v>
      </c>
      <c r="G22" t="s">
        <v>769</v>
      </c>
      <c r="H22">
        <v>2500</v>
      </c>
      <c r="I22">
        <v>500</v>
      </c>
    </row>
    <row r="23" spans="1:9">
      <c r="A23" s="1" t="s">
        <v>3675</v>
      </c>
      <c r="G23" t="s">
        <v>770</v>
      </c>
      <c r="H23">
        <v>2500</v>
      </c>
      <c r="I23">
        <v>500</v>
      </c>
    </row>
    <row r="24" spans="7:9">
      <c r="G24" t="s">
        <v>771</v>
      </c>
      <c r="H24">
        <v>2500</v>
      </c>
      <c r="I24">
        <v>500</v>
      </c>
    </row>
    <row r="25" spans="1:9">
      <c r="A25" s="1" t="s">
        <v>3676</v>
      </c>
      <c r="G25" t="s">
        <v>772</v>
      </c>
      <c r="H25">
        <v>4000</v>
      </c>
      <c r="I25">
        <v>800</v>
      </c>
    </row>
    <row r="26" spans="1:9">
      <c r="A26" s="1" t="s">
        <v>3677</v>
      </c>
      <c r="B26" s="1" t="s">
        <v>160</v>
      </c>
      <c r="C26" s="1" t="s">
        <v>165</v>
      </c>
      <c r="D26" s="1" t="s">
        <v>170</v>
      </c>
      <c r="G26" t="s">
        <v>773</v>
      </c>
      <c r="H26">
        <v>4000</v>
      </c>
      <c r="I26">
        <v>800</v>
      </c>
    </row>
    <row r="27" spans="1:9">
      <c r="A27" s="1" t="s">
        <v>3678</v>
      </c>
      <c r="B27" t="s">
        <v>3679</v>
      </c>
      <c r="C27" t="s">
        <v>3679</v>
      </c>
      <c r="D27" t="s">
        <v>3679</v>
      </c>
      <c r="G27" t="s">
        <v>774</v>
      </c>
      <c r="H27">
        <v>4000</v>
      </c>
      <c r="I27">
        <v>800</v>
      </c>
    </row>
    <row r="28" spans="1:9">
      <c r="A28" s="1" t="s">
        <v>3680</v>
      </c>
      <c r="B28" t="s">
        <v>3681</v>
      </c>
      <c r="C28" t="s">
        <v>3681</v>
      </c>
      <c r="D28" t="s">
        <v>3681</v>
      </c>
      <c r="G28" t="s">
        <v>775</v>
      </c>
      <c r="H28">
        <v>4000</v>
      </c>
      <c r="I28">
        <v>800</v>
      </c>
    </row>
    <row r="29" spans="1:9">
      <c r="A29" s="1" t="s">
        <v>3682</v>
      </c>
      <c r="B29" t="s">
        <v>3683</v>
      </c>
      <c r="C29" t="s">
        <v>3683</v>
      </c>
      <c r="D29" t="s">
        <v>3683</v>
      </c>
      <c r="G29" t="s">
        <v>776</v>
      </c>
      <c r="H29">
        <v>4000</v>
      </c>
      <c r="I29">
        <v>800</v>
      </c>
    </row>
    <row r="30" spans="1:9">
      <c r="A30" s="1" t="s">
        <v>3684</v>
      </c>
      <c r="B30" t="s">
        <v>3685</v>
      </c>
      <c r="C30" t="s">
        <v>3685</v>
      </c>
      <c r="D30" t="s">
        <v>3685</v>
      </c>
      <c r="G30" t="s">
        <v>777</v>
      </c>
      <c r="H30">
        <v>7500</v>
      </c>
      <c r="I30">
        <v>1500</v>
      </c>
    </row>
    <row r="31" spans="1:9">
      <c r="A31" s="1" t="s">
        <v>3686</v>
      </c>
      <c r="B31" t="s">
        <v>3687</v>
      </c>
      <c r="C31" t="s">
        <v>3687</v>
      </c>
      <c r="D31" t="s">
        <v>3687</v>
      </c>
      <c r="G31" t="s">
        <v>778</v>
      </c>
      <c r="H31">
        <v>7500</v>
      </c>
      <c r="I31">
        <v>1500</v>
      </c>
    </row>
    <row r="32" spans="1:9">
      <c r="A32" s="1" t="s">
        <v>3688</v>
      </c>
      <c r="B32" t="s">
        <v>3689</v>
      </c>
      <c r="C32" t="s">
        <v>3689</v>
      </c>
      <c r="D32" t="s">
        <v>3689</v>
      </c>
      <c r="G32" t="s">
        <v>779</v>
      </c>
      <c r="H32">
        <v>7500</v>
      </c>
      <c r="I32">
        <v>1500</v>
      </c>
    </row>
    <row r="33" spans="1:9">
      <c r="A33" s="1" t="s">
        <v>3690</v>
      </c>
      <c r="B33" t="s">
        <v>3691</v>
      </c>
      <c r="C33" t="s">
        <v>3691</v>
      </c>
      <c r="D33" t="s">
        <v>3691</v>
      </c>
      <c r="G33" t="s">
        <v>780</v>
      </c>
      <c r="H33">
        <v>7500</v>
      </c>
      <c r="I33">
        <v>1500</v>
      </c>
    </row>
    <row r="34" spans="1:9">
      <c r="A34" s="1" t="s">
        <v>3692</v>
      </c>
      <c r="B34" t="s">
        <v>3693</v>
      </c>
      <c r="C34" t="s">
        <v>3693</v>
      </c>
      <c r="D34" t="s">
        <v>3693</v>
      </c>
      <c r="G34" t="s">
        <v>781</v>
      </c>
      <c r="H34">
        <v>7500</v>
      </c>
      <c r="I34">
        <v>1500</v>
      </c>
    </row>
    <row r="35" spans="1:9">
      <c r="A35" s="1" t="s">
        <v>3694</v>
      </c>
      <c r="B35" t="s">
        <v>3695</v>
      </c>
      <c r="C35" t="s">
        <v>3695</v>
      </c>
      <c r="D35" t="s">
        <v>3695</v>
      </c>
      <c r="G35" t="s">
        <v>782</v>
      </c>
      <c r="H35">
        <v>15000</v>
      </c>
      <c r="I35">
        <v>3000</v>
      </c>
    </row>
    <row r="36" spans="1:9">
      <c r="A36" s="1" t="s">
        <v>3696</v>
      </c>
      <c r="B36" t="s">
        <v>3697</v>
      </c>
      <c r="C36" t="s">
        <v>3697</v>
      </c>
      <c r="D36" t="s">
        <v>3697</v>
      </c>
      <c r="G36" t="s">
        <v>783</v>
      </c>
      <c r="H36">
        <v>15000</v>
      </c>
      <c r="I36">
        <v>3000</v>
      </c>
    </row>
    <row r="37" spans="1:9">
      <c r="A37" s="1" t="s">
        <v>3698</v>
      </c>
      <c r="B37" t="s">
        <v>3699</v>
      </c>
      <c r="C37" t="s">
        <v>3699</v>
      </c>
      <c r="D37" t="s">
        <v>3699</v>
      </c>
      <c r="G37" t="s">
        <v>784</v>
      </c>
      <c r="H37">
        <v>15000</v>
      </c>
      <c r="I37">
        <v>3000</v>
      </c>
    </row>
    <row r="38" spans="1:9">
      <c r="A38" s="1" t="s">
        <v>3700</v>
      </c>
      <c r="B38" t="s">
        <v>3701</v>
      </c>
      <c r="C38" t="s">
        <v>3701</v>
      </c>
      <c r="D38" t="s">
        <v>3701</v>
      </c>
      <c r="G38" t="s">
        <v>785</v>
      </c>
      <c r="H38">
        <v>15000</v>
      </c>
      <c r="I38">
        <v>3000</v>
      </c>
    </row>
    <row r="39" spans="1:9">
      <c r="A39" s="1" t="s">
        <v>3702</v>
      </c>
      <c r="B39" t="s">
        <v>3703</v>
      </c>
      <c r="C39" t="s">
        <v>3703</v>
      </c>
      <c r="D39" t="s">
        <v>3703</v>
      </c>
      <c r="G39" t="s">
        <v>786</v>
      </c>
      <c r="H39">
        <v>15000</v>
      </c>
      <c r="I39">
        <v>3000</v>
      </c>
    </row>
    <row r="40" spans="1:9">
      <c r="A40" s="1" t="s">
        <v>3704</v>
      </c>
      <c r="B40" t="s">
        <v>3705</v>
      </c>
      <c r="C40" t="s">
        <v>3705</v>
      </c>
      <c r="D40" t="s">
        <v>3705</v>
      </c>
      <c r="G40" t="s">
        <v>787</v>
      </c>
      <c r="H40">
        <v>25000</v>
      </c>
      <c r="I40">
        <v>5000</v>
      </c>
    </row>
    <row r="41" spans="1:9">
      <c r="A41" s="1" t="s">
        <v>3706</v>
      </c>
      <c r="B41" t="s">
        <v>3707</v>
      </c>
      <c r="C41" t="s">
        <v>3707</v>
      </c>
      <c r="D41" t="s">
        <v>3707</v>
      </c>
      <c r="G41" t="s">
        <v>788</v>
      </c>
      <c r="H41">
        <v>30000</v>
      </c>
      <c r="I41">
        <v>6000</v>
      </c>
    </row>
    <row r="42" spans="1:9">
      <c r="A42" s="1" t="s">
        <v>3708</v>
      </c>
      <c r="B42" t="s">
        <v>3709</v>
      </c>
      <c r="C42" t="s">
        <v>3709</v>
      </c>
      <c r="D42" t="s">
        <v>3709</v>
      </c>
      <c r="G42" t="s">
        <v>789</v>
      </c>
      <c r="H42">
        <v>35000</v>
      </c>
      <c r="I42">
        <v>7000</v>
      </c>
    </row>
    <row r="43" spans="1:9">
      <c r="A43" s="1" t="s">
        <v>3710</v>
      </c>
      <c r="B43" t="s">
        <v>3711</v>
      </c>
      <c r="C43" t="s">
        <v>3711</v>
      </c>
      <c r="D43" t="s">
        <v>3711</v>
      </c>
      <c r="G43" t="s">
        <v>790</v>
      </c>
      <c r="H43">
        <v>40000</v>
      </c>
      <c r="I43">
        <v>8000</v>
      </c>
    </row>
    <row r="44" spans="1:9">
      <c r="A44" s="1" t="s">
        <v>3712</v>
      </c>
      <c r="B44" t="s">
        <v>3713</v>
      </c>
      <c r="C44" t="s">
        <v>3713</v>
      </c>
      <c r="D44" t="s">
        <v>3713</v>
      </c>
      <c r="G44" t="s">
        <v>791</v>
      </c>
      <c r="H44">
        <v>45000</v>
      </c>
      <c r="I44">
        <v>9000</v>
      </c>
    </row>
    <row r="45" spans="1:9">
      <c r="A45" s="1" t="s">
        <v>3714</v>
      </c>
      <c r="B45" t="s">
        <v>3715</v>
      </c>
      <c r="C45" t="s">
        <v>3715</v>
      </c>
      <c r="D45" t="s">
        <v>3715</v>
      </c>
      <c r="G45" t="s">
        <v>792</v>
      </c>
      <c r="H45">
        <v>55000</v>
      </c>
      <c r="I45">
        <v>10000</v>
      </c>
    </row>
    <row r="46" spans="1:9">
      <c r="A46" s="1" t="s">
        <v>3716</v>
      </c>
      <c r="B46" t="s">
        <v>3717</v>
      </c>
      <c r="C46" t="s">
        <v>3717</v>
      </c>
      <c r="D46" t="s">
        <v>3717</v>
      </c>
      <c r="G46" t="s">
        <v>793</v>
      </c>
      <c r="H46">
        <v>65000</v>
      </c>
      <c r="I46">
        <v>15000</v>
      </c>
    </row>
    <row r="47" spans="7:9">
      <c r="G47" t="s">
        <v>794</v>
      </c>
      <c r="H47">
        <v>75000</v>
      </c>
      <c r="I47">
        <v>20000</v>
      </c>
    </row>
    <row r="48" spans="1:9">
      <c r="A48" s="1" t="s">
        <v>3718</v>
      </c>
      <c r="G48" t="s">
        <v>795</v>
      </c>
      <c r="H48">
        <v>95000</v>
      </c>
      <c r="I48">
        <v>25000</v>
      </c>
    </row>
    <row r="49" spans="1:9">
      <c r="A49" s="1" t="s">
        <v>3719</v>
      </c>
      <c r="B49">
        <v>100</v>
      </c>
      <c r="G49" t="s">
        <v>796</v>
      </c>
      <c r="H49">
        <v>135000</v>
      </c>
      <c r="I49">
        <v>50000</v>
      </c>
    </row>
    <row r="50" spans="1:9">
      <c r="A50" s="1" t="s">
        <v>3720</v>
      </c>
      <c r="B50">
        <v>90</v>
      </c>
      <c r="G50" t="s">
        <v>797</v>
      </c>
      <c r="H50">
        <v>250000</v>
      </c>
      <c r="I50">
        <v>100000</v>
      </c>
    </row>
    <row r="51" spans="1:9">
      <c r="A51" s="1" t="s">
        <v>3721</v>
      </c>
      <c r="B51">
        <v>80</v>
      </c>
      <c r="G51" t="s">
        <v>798</v>
      </c>
      <c r="H51">
        <v>500000</v>
      </c>
      <c r="I51">
        <v>200000</v>
      </c>
    </row>
    <row r="52" spans="1:9">
      <c r="A52" s="1" t="s">
        <v>3722</v>
      </c>
      <c r="B52">
        <v>70</v>
      </c>
      <c r="G52" t="s">
        <v>799</v>
      </c>
      <c r="H52">
        <v>1000000</v>
      </c>
      <c r="I52">
        <v>300000</v>
      </c>
    </row>
    <row r="53" spans="1:9">
      <c r="A53" s="1" t="s">
        <v>3723</v>
      </c>
      <c r="B53">
        <v>65</v>
      </c>
      <c r="G53" t="s">
        <v>800</v>
      </c>
      <c r="H53">
        <v>2000000</v>
      </c>
      <c r="I53">
        <v>500000</v>
      </c>
    </row>
    <row r="54" spans="1:9">
      <c r="A54" s="1" t="s">
        <v>3724</v>
      </c>
      <c r="B54">
        <v>60</v>
      </c>
      <c r="G54" t="s">
        <v>801</v>
      </c>
      <c r="H54">
        <v>3000000</v>
      </c>
      <c r="I54">
        <v>1000000</v>
      </c>
    </row>
    <row r="55" spans="1:2">
      <c r="A55" s="1" t="s">
        <v>3725</v>
      </c>
      <c r="B55">
        <v>55</v>
      </c>
    </row>
    <row r="56" spans="1:2">
      <c r="A56" s="1" t="s">
        <v>3726</v>
      </c>
      <c r="B56">
        <v>50</v>
      </c>
    </row>
    <row r="57" spans="1:2">
      <c r="A57" s="1" t="s">
        <v>3727</v>
      </c>
      <c r="B57">
        <v>48</v>
      </c>
    </row>
    <row r="58" spans="1:2">
      <c r="A58" s="1" t="s">
        <v>3728</v>
      </c>
      <c r="B58">
        <v>46</v>
      </c>
    </row>
    <row r="59" spans="1:2">
      <c r="A59" s="1" t="s">
        <v>3729</v>
      </c>
      <c r="B59">
        <v>44</v>
      </c>
    </row>
    <row r="60" spans="1:2">
      <c r="A60" s="1" t="s">
        <v>3730</v>
      </c>
      <c r="B60">
        <v>42</v>
      </c>
    </row>
    <row r="61" spans="1:2">
      <c r="A61" s="1" t="s">
        <v>3731</v>
      </c>
      <c r="B61">
        <v>40</v>
      </c>
    </row>
    <row r="62" spans="1:2">
      <c r="A62" s="1" t="s">
        <v>3732</v>
      </c>
      <c r="B62">
        <v>38</v>
      </c>
    </row>
    <row r="63" spans="1:2">
      <c r="A63" s="1" t="s">
        <v>3733</v>
      </c>
      <c r="B63">
        <v>36</v>
      </c>
    </row>
    <row r="64" spans="1:2">
      <c r="A64" s="1" t="s">
        <v>3734</v>
      </c>
      <c r="B64">
        <v>35</v>
      </c>
    </row>
    <row r="65" spans="1:2">
      <c r="A65" s="1" t="s">
        <v>3735</v>
      </c>
      <c r="B65">
        <v>35</v>
      </c>
    </row>
    <row r="66" spans="1:2">
      <c r="A66" s="1" t="s">
        <v>3736</v>
      </c>
      <c r="B66">
        <v>35</v>
      </c>
    </row>
    <row r="67" spans="1:2">
      <c r="A67" s="1" t="s">
        <v>3737</v>
      </c>
      <c r="B67">
        <v>35</v>
      </c>
    </row>
    <row r="68" spans="1:2">
      <c r="A68" s="1" t="s">
        <v>3738</v>
      </c>
      <c r="B68">
        <v>35</v>
      </c>
    </row>
    <row r="70" spans="1:1">
      <c r="A70" s="1" t="s">
        <v>3739</v>
      </c>
    </row>
  </sheetData>
  <pageMargins left="0.699305555555556" right="0.699305555555556" top="0.75" bottom="0.75" header="0.3" footer="0.3"/>
  <headerFooter/>
  <drawing r:id="rId1"/>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2:I17"/>
  <sheetViews>
    <sheetView topLeftCell="A10" workbookViewId="0">
      <selection activeCell="M5" sqref="M5"/>
    </sheetView>
  </sheetViews>
  <sheetFormatPr defaultColWidth="9" defaultRowHeight="14.25"/>
  <cols>
    <col min="2" max="2" width="13" customWidth="1"/>
    <col min="3" max="3" width="15.125" customWidth="1"/>
    <col min="4" max="5" width="17.375" customWidth="1"/>
  </cols>
  <sheetData>
    <row r="2" spans="1:1">
      <c r="A2" s="1" t="s">
        <v>3740</v>
      </c>
    </row>
    <row r="3" spans="3:7">
      <c r="C3" s="1" t="s">
        <v>470</v>
      </c>
      <c r="F3" s="1" t="s">
        <v>160</v>
      </c>
      <c r="G3" s="1" t="s">
        <v>3741</v>
      </c>
    </row>
    <row r="4" ht="82.5" customHeight="1" spans="1:9">
      <c r="A4">
        <v>1</v>
      </c>
      <c r="B4" s="1" t="s">
        <v>3742</v>
      </c>
      <c r="C4" t="s">
        <v>3743</v>
      </c>
      <c r="D4" s="1" t="s">
        <v>3744</v>
      </c>
      <c r="E4" s="1"/>
      <c r="F4">
        <v>500</v>
      </c>
      <c r="G4">
        <v>200</v>
      </c>
      <c r="H4" s="97" t="s">
        <v>3745</v>
      </c>
      <c r="I4" s="97"/>
    </row>
    <row r="5" ht="82.5" customHeight="1" spans="1:9">
      <c r="A5">
        <v>2</v>
      </c>
      <c r="B5" s="1" t="s">
        <v>3746</v>
      </c>
      <c r="C5" t="s">
        <v>3743</v>
      </c>
      <c r="D5" s="1" t="s">
        <v>3744</v>
      </c>
      <c r="E5" s="1"/>
      <c r="F5">
        <v>500</v>
      </c>
      <c r="G5">
        <v>200</v>
      </c>
      <c r="H5" s="97"/>
      <c r="I5" s="97"/>
    </row>
    <row r="6" ht="82.5" customHeight="1" spans="1:9">
      <c r="A6">
        <v>3</v>
      </c>
      <c r="B6" s="1" t="s">
        <v>3747</v>
      </c>
      <c r="C6" t="s">
        <v>3743</v>
      </c>
      <c r="D6" s="1" t="s">
        <v>3744</v>
      </c>
      <c r="E6" s="1"/>
      <c r="F6">
        <v>500</v>
      </c>
      <c r="G6">
        <v>200</v>
      </c>
      <c r="H6" s="97"/>
      <c r="I6" s="97"/>
    </row>
    <row r="7" ht="82.5" customHeight="1" spans="1:9">
      <c r="A7">
        <v>4</v>
      </c>
      <c r="B7" s="1" t="s">
        <v>3748</v>
      </c>
      <c r="C7" t="s">
        <v>3743</v>
      </c>
      <c r="D7" s="1" t="s">
        <v>3744</v>
      </c>
      <c r="E7" s="1"/>
      <c r="F7">
        <v>500</v>
      </c>
      <c r="G7">
        <v>200</v>
      </c>
      <c r="H7" s="97"/>
      <c r="I7" s="97"/>
    </row>
    <row r="8" ht="82.5" customHeight="1" spans="1:9">
      <c r="A8">
        <v>5</v>
      </c>
      <c r="B8" s="1" t="s">
        <v>3749</v>
      </c>
      <c r="C8" t="s">
        <v>3743</v>
      </c>
      <c r="D8" s="1" t="s">
        <v>3744</v>
      </c>
      <c r="E8" s="1"/>
      <c r="F8">
        <v>500</v>
      </c>
      <c r="G8">
        <v>200</v>
      </c>
      <c r="H8" s="97"/>
      <c r="I8" s="97"/>
    </row>
    <row r="9" ht="82.5" customHeight="1" spans="1:9">
      <c r="A9">
        <v>6</v>
      </c>
      <c r="B9" s="1" t="s">
        <v>3750</v>
      </c>
      <c r="C9" t="s">
        <v>3743</v>
      </c>
      <c r="D9" s="1" t="s">
        <v>3744</v>
      </c>
      <c r="E9" s="1"/>
      <c r="F9">
        <v>500</v>
      </c>
      <c r="G9">
        <v>200</v>
      </c>
      <c r="H9" s="97"/>
      <c r="I9" s="97"/>
    </row>
    <row r="10" ht="82.5" customHeight="1" spans="1:9">
      <c r="A10">
        <v>7</v>
      </c>
      <c r="B10" s="1" t="s">
        <v>3751</v>
      </c>
      <c r="C10" t="s">
        <v>3743</v>
      </c>
      <c r="D10" s="1" t="s">
        <v>3744</v>
      </c>
      <c r="E10" s="1"/>
      <c r="F10">
        <v>500</v>
      </c>
      <c r="G10">
        <v>200</v>
      </c>
      <c r="H10" s="97"/>
      <c r="I10" s="97"/>
    </row>
    <row r="11" ht="82.5" customHeight="1" spans="1:9">
      <c r="A11">
        <v>8</v>
      </c>
      <c r="B11" s="1" t="s">
        <v>3752</v>
      </c>
      <c r="C11" t="s">
        <v>3743</v>
      </c>
      <c r="D11" s="1" t="s">
        <v>3744</v>
      </c>
      <c r="E11" s="1"/>
      <c r="F11">
        <v>500</v>
      </c>
      <c r="G11">
        <v>200</v>
      </c>
      <c r="H11" s="97"/>
      <c r="I11" s="97"/>
    </row>
    <row r="12" ht="82.5" customHeight="1" spans="1:9">
      <c r="A12">
        <v>9</v>
      </c>
      <c r="B12" s="1" t="s">
        <v>3753</v>
      </c>
      <c r="C12" t="s">
        <v>3743</v>
      </c>
      <c r="D12" s="1" t="s">
        <v>3744</v>
      </c>
      <c r="E12" s="1"/>
      <c r="F12">
        <v>500</v>
      </c>
      <c r="G12">
        <v>200</v>
      </c>
      <c r="H12" s="97"/>
      <c r="I12" s="97"/>
    </row>
    <row r="13" ht="82.5" customHeight="1" spans="1:9">
      <c r="A13">
        <v>10</v>
      </c>
      <c r="B13" s="1" t="s">
        <v>3754</v>
      </c>
      <c r="C13" t="s">
        <v>3743</v>
      </c>
      <c r="D13" s="1" t="s">
        <v>3744</v>
      </c>
      <c r="E13" s="1"/>
      <c r="F13">
        <v>500</v>
      </c>
      <c r="G13">
        <v>200</v>
      </c>
      <c r="H13" s="97"/>
      <c r="I13" s="97"/>
    </row>
    <row r="14" spans="1:1">
      <c r="A14" s="98" t="s">
        <v>3755</v>
      </c>
    </row>
    <row r="16" spans="2:2">
      <c r="B16" s="1" t="s">
        <v>3756</v>
      </c>
    </row>
    <row r="17" spans="2:2">
      <c r="B17" s="1" t="s">
        <v>3757</v>
      </c>
    </row>
  </sheetData>
  <mergeCells count="1">
    <mergeCell ref="H4:I13"/>
  </mergeCells>
  <pageMargins left="0.699305555555556" right="0.699305555555556" top="0.75" bottom="0.75" header="0.3" footer="0.3"/>
  <headerFooter/>
  <drawing r:id="rId1"/>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D178"/>
  <sheetViews>
    <sheetView workbookViewId="0">
      <selection activeCell="U25" sqref="U25"/>
    </sheetView>
  </sheetViews>
  <sheetFormatPr defaultColWidth="9" defaultRowHeight="14.25"/>
  <cols>
    <col min="2" max="3" width="12.625" customWidth="1"/>
    <col min="9" max="9" width="9.125" customWidth="1"/>
    <col min="10" max="10" width="11.875" customWidth="1"/>
    <col min="18" max="18" width="13" customWidth="1"/>
  </cols>
  <sheetData>
    <row r="1" ht="15" spans="1:18">
      <c r="A1" s="1" t="s">
        <v>3758</v>
      </c>
      <c r="H1" s="1" t="s">
        <v>3759</v>
      </c>
      <c r="N1" s="78" t="s">
        <v>3760</v>
      </c>
      <c r="O1" s="79"/>
      <c r="P1" s="79"/>
      <c r="Q1" s="79"/>
      <c r="R1" s="79"/>
    </row>
    <row r="2" spans="1:14">
      <c r="A2" s="1" t="s">
        <v>153</v>
      </c>
      <c r="B2" s="1" t="s">
        <v>157</v>
      </c>
      <c r="C2" s="1" t="s">
        <v>164</v>
      </c>
      <c r="D2" s="1" t="s">
        <v>159</v>
      </c>
      <c r="E2" s="1" t="s">
        <v>169</v>
      </c>
      <c r="F2" s="1" t="s">
        <v>179</v>
      </c>
      <c r="G2" s="1" t="s">
        <v>3761</v>
      </c>
      <c r="H2" s="4" t="s">
        <v>3762</v>
      </c>
      <c r="I2" s="80">
        <v>20</v>
      </c>
      <c r="J2" s="4" t="s">
        <v>3763</v>
      </c>
      <c r="K2" s="80">
        <v>870</v>
      </c>
      <c r="N2" s="1" t="s">
        <v>3764</v>
      </c>
    </row>
    <row r="3" spans="1:11">
      <c r="A3" s="1" t="s">
        <v>1795</v>
      </c>
      <c r="B3" s="1" t="s">
        <v>3765</v>
      </c>
      <c r="C3" s="1" t="s">
        <v>3766</v>
      </c>
      <c r="D3" s="1" t="s">
        <v>3767</v>
      </c>
      <c r="E3" s="1" t="s">
        <v>3768</v>
      </c>
      <c r="F3" s="1" t="s">
        <v>3769</v>
      </c>
      <c r="G3" s="1" t="s">
        <v>3770</v>
      </c>
      <c r="H3" s="7" t="s">
        <v>3771</v>
      </c>
      <c r="I3" s="8">
        <v>60</v>
      </c>
      <c r="J3" s="7" t="s">
        <v>3772</v>
      </c>
      <c r="K3" s="8">
        <v>1335</v>
      </c>
    </row>
    <row r="4" spans="1:11">
      <c r="A4" s="1" t="s">
        <v>175</v>
      </c>
      <c r="B4" s="1" t="s">
        <v>3773</v>
      </c>
      <c r="C4" s="1" t="s">
        <v>3774</v>
      </c>
      <c r="D4" s="1" t="s">
        <v>3775</v>
      </c>
      <c r="E4" s="1" t="s">
        <v>3776</v>
      </c>
      <c r="F4" s="1" t="s">
        <v>3777</v>
      </c>
      <c r="G4" s="1" t="s">
        <v>3778</v>
      </c>
      <c r="H4" s="7" t="s">
        <v>3779</v>
      </c>
      <c r="I4" s="8">
        <v>100</v>
      </c>
      <c r="J4" s="7" t="s">
        <v>3780</v>
      </c>
      <c r="K4" s="8">
        <v>2650</v>
      </c>
    </row>
    <row r="5" spans="1:30">
      <c r="A5" s="1" t="s">
        <v>199</v>
      </c>
      <c r="B5" s="1" t="s">
        <v>3781</v>
      </c>
      <c r="C5" s="1" t="s">
        <v>3782</v>
      </c>
      <c r="D5" s="1" t="s">
        <v>3783</v>
      </c>
      <c r="E5" s="1" t="s">
        <v>3784</v>
      </c>
      <c r="F5" s="1" t="s">
        <v>3785</v>
      </c>
      <c r="G5" s="1" t="s">
        <v>3786</v>
      </c>
      <c r="H5" s="7" t="s">
        <v>3787</v>
      </c>
      <c r="I5" s="8">
        <v>180</v>
      </c>
      <c r="J5" s="7" t="s">
        <v>3788</v>
      </c>
      <c r="K5" s="8">
        <v>4005</v>
      </c>
      <c r="Z5" s="87"/>
      <c r="AA5" s="88" t="s">
        <v>3789</v>
      </c>
      <c r="AB5" s="87"/>
      <c r="AC5" s="87"/>
      <c r="AD5" s="87"/>
    </row>
    <row r="6" spans="1:30">
      <c r="A6" s="1" t="s">
        <v>3790</v>
      </c>
      <c r="B6" s="1" t="s">
        <v>3791</v>
      </c>
      <c r="C6" s="1" t="s">
        <v>3792</v>
      </c>
      <c r="D6" s="1" t="s">
        <v>3793</v>
      </c>
      <c r="E6" s="1" t="s">
        <v>3794</v>
      </c>
      <c r="F6" s="1" t="s">
        <v>3795</v>
      </c>
      <c r="G6" s="1" t="s">
        <v>3796</v>
      </c>
      <c r="H6" s="7" t="s">
        <v>3797</v>
      </c>
      <c r="I6" s="8">
        <v>400</v>
      </c>
      <c r="J6" s="7" t="s">
        <v>3798</v>
      </c>
      <c r="K6" s="8">
        <v>8050</v>
      </c>
      <c r="Z6" s="87"/>
      <c r="AA6" s="89" t="s">
        <v>3799</v>
      </c>
      <c r="AB6" s="89"/>
      <c r="AC6" s="89"/>
      <c r="AD6" s="90"/>
    </row>
    <row r="7" ht="15" spans="1:30">
      <c r="A7" s="1" t="s">
        <v>177</v>
      </c>
      <c r="B7" s="1" t="s">
        <v>3800</v>
      </c>
      <c r="C7" s="1" t="s">
        <v>3801</v>
      </c>
      <c r="D7" s="1" t="s">
        <v>3802</v>
      </c>
      <c r="E7" s="1" t="s">
        <v>3803</v>
      </c>
      <c r="F7" s="1" t="s">
        <v>3804</v>
      </c>
      <c r="G7" s="1" t="s">
        <v>3805</v>
      </c>
      <c r="H7" s="11" t="s">
        <v>3806</v>
      </c>
      <c r="I7" s="12">
        <v>800</v>
      </c>
      <c r="J7" s="11" t="s">
        <v>3807</v>
      </c>
      <c r="K7" s="12">
        <v>12275</v>
      </c>
      <c r="Z7" s="87"/>
      <c r="AA7" s="89"/>
      <c r="AB7" s="89"/>
      <c r="AC7" s="89"/>
      <c r="AD7" s="90"/>
    </row>
    <row r="8" spans="1:30">
      <c r="A8" s="1" t="s">
        <v>160</v>
      </c>
      <c r="B8" s="1" t="s">
        <v>3808</v>
      </c>
      <c r="C8" s="1" t="s">
        <v>3809</v>
      </c>
      <c r="D8" s="1" t="s">
        <v>3810</v>
      </c>
      <c r="E8" s="1" t="s">
        <v>3811</v>
      </c>
      <c r="F8" s="1" t="s">
        <v>3812</v>
      </c>
      <c r="G8" s="1" t="s">
        <v>3813</v>
      </c>
      <c r="H8" s="4" t="s">
        <v>3814</v>
      </c>
      <c r="I8" s="80">
        <v>70</v>
      </c>
      <c r="J8" s="4" t="s">
        <v>3815</v>
      </c>
      <c r="K8" s="80">
        <v>1470</v>
      </c>
      <c r="Z8" s="87"/>
      <c r="AA8" s="89"/>
      <c r="AB8" s="89"/>
      <c r="AC8" s="89"/>
      <c r="AD8" s="87"/>
    </row>
    <row r="9" spans="8:30">
      <c r="H9" s="7" t="s">
        <v>3816</v>
      </c>
      <c r="I9" s="8">
        <f>I3+E13</f>
        <v>135</v>
      </c>
      <c r="J9" s="7" t="s">
        <v>3817</v>
      </c>
      <c r="K9" s="8">
        <v>2235</v>
      </c>
      <c r="Z9" s="87"/>
      <c r="AA9" s="89"/>
      <c r="AB9" s="89"/>
      <c r="AC9" s="89"/>
      <c r="AD9" s="87"/>
    </row>
    <row r="10" ht="15" spans="2:30">
      <c r="B10" s="1" t="s">
        <v>3818</v>
      </c>
      <c r="H10" s="7" t="s">
        <v>3819</v>
      </c>
      <c r="I10" s="8">
        <f>I4+G13</f>
        <v>250</v>
      </c>
      <c r="J10" s="7" t="s">
        <v>3820</v>
      </c>
      <c r="K10" s="8">
        <v>4450</v>
      </c>
      <c r="Z10" s="87"/>
      <c r="AA10" s="91" t="s">
        <v>3821</v>
      </c>
      <c r="AB10" s="91"/>
      <c r="AC10" s="91"/>
      <c r="AD10" s="87"/>
    </row>
    <row r="11" spans="2:30">
      <c r="B11" s="26" t="s">
        <v>3822</v>
      </c>
      <c r="C11" s="27"/>
      <c r="D11" s="28" t="s">
        <v>3823</v>
      </c>
      <c r="E11" s="29"/>
      <c r="F11" s="30" t="s">
        <v>3824</v>
      </c>
      <c r="G11" s="31"/>
      <c r="H11" s="7" t="s">
        <v>3825</v>
      </c>
      <c r="I11" s="8">
        <f>I5+C25</f>
        <v>405</v>
      </c>
      <c r="J11" s="7" t="s">
        <v>3826</v>
      </c>
      <c r="K11" s="8">
        <v>6705</v>
      </c>
      <c r="Z11" s="87"/>
      <c r="AA11" s="91"/>
      <c r="AB11" s="91"/>
      <c r="AC11" s="91"/>
      <c r="AD11" s="87"/>
    </row>
    <row r="12" spans="2:30">
      <c r="B12" s="32" t="s">
        <v>3827</v>
      </c>
      <c r="C12" s="33" t="s">
        <v>3828</v>
      </c>
      <c r="D12" s="34" t="s">
        <v>3827</v>
      </c>
      <c r="E12" s="35" t="s">
        <v>3828</v>
      </c>
      <c r="F12" s="36" t="s">
        <v>3827</v>
      </c>
      <c r="G12" s="37" t="s">
        <v>3828</v>
      </c>
      <c r="H12" s="7" t="s">
        <v>3829</v>
      </c>
      <c r="I12" s="8">
        <f>I6+E25</f>
        <v>850</v>
      </c>
      <c r="J12" s="7" t="s">
        <v>3830</v>
      </c>
      <c r="K12" s="8">
        <v>13450</v>
      </c>
      <c r="Z12" s="87"/>
      <c r="AA12" s="92" t="s">
        <v>3831</v>
      </c>
      <c r="AB12" s="92"/>
      <c r="AC12" s="92"/>
      <c r="AD12" s="87"/>
    </row>
    <row r="13" ht="15" spans="2:30">
      <c r="B13" s="38">
        <v>2</v>
      </c>
      <c r="C13" s="39">
        <v>50</v>
      </c>
      <c r="D13" s="40">
        <v>2</v>
      </c>
      <c r="E13" s="41">
        <f>C13*1.5</f>
        <v>75</v>
      </c>
      <c r="F13" s="42">
        <v>2</v>
      </c>
      <c r="G13" s="43">
        <f>E13*2</f>
        <v>150</v>
      </c>
      <c r="H13" s="11" t="s">
        <v>3832</v>
      </c>
      <c r="I13" s="12">
        <f>I7+G25</f>
        <v>1475</v>
      </c>
      <c r="J13" s="11" t="s">
        <v>3833</v>
      </c>
      <c r="K13" s="12">
        <f>19575+800</f>
        <v>20375</v>
      </c>
      <c r="Z13" s="87"/>
      <c r="AA13" s="92" t="s">
        <v>3834</v>
      </c>
      <c r="AB13" s="92"/>
      <c r="AC13" s="92"/>
      <c r="AD13" s="87"/>
    </row>
    <row r="14" spans="2:30">
      <c r="B14" s="38">
        <v>3</v>
      </c>
      <c r="C14" s="39">
        <v>80</v>
      </c>
      <c r="D14" s="40">
        <v>3</v>
      </c>
      <c r="E14" s="41">
        <f>C14*1.5</f>
        <v>120</v>
      </c>
      <c r="F14" s="42">
        <v>3</v>
      </c>
      <c r="G14" s="43">
        <f t="shared" ref="G14:G21" si="0">E14*2</f>
        <v>240</v>
      </c>
      <c r="H14" s="4" t="s">
        <v>3835</v>
      </c>
      <c r="I14" s="80">
        <v>130</v>
      </c>
      <c r="J14" s="4" t="s">
        <v>3836</v>
      </c>
      <c r="K14" s="80">
        <v>2270</v>
      </c>
      <c r="Z14" s="87"/>
      <c r="AA14" s="87"/>
      <c r="AB14" s="87"/>
      <c r="AC14" s="87"/>
      <c r="AD14" s="87"/>
    </row>
    <row r="15" spans="2:30">
      <c r="B15" s="38">
        <v>4</v>
      </c>
      <c r="C15" s="39">
        <v>120</v>
      </c>
      <c r="D15" s="40">
        <v>4</v>
      </c>
      <c r="E15" s="41">
        <f t="shared" ref="E15:E21" si="1">C15*1.5</f>
        <v>180</v>
      </c>
      <c r="F15" s="42">
        <v>4</v>
      </c>
      <c r="G15" s="43">
        <f t="shared" si="0"/>
        <v>360</v>
      </c>
      <c r="H15" s="7" t="s">
        <v>3837</v>
      </c>
      <c r="I15" s="8">
        <v>255</v>
      </c>
      <c r="J15" s="7" t="s">
        <v>3838</v>
      </c>
      <c r="K15" s="8">
        <v>3435</v>
      </c>
      <c r="Z15" s="87"/>
      <c r="AA15" s="87"/>
      <c r="AB15" s="87"/>
      <c r="AC15" s="87"/>
      <c r="AD15" s="87"/>
    </row>
    <row r="16" spans="2:30">
      <c r="B16" s="38">
        <v>5</v>
      </c>
      <c r="C16" s="39">
        <v>200</v>
      </c>
      <c r="D16" s="40">
        <v>5</v>
      </c>
      <c r="E16" s="41">
        <f t="shared" si="1"/>
        <v>300</v>
      </c>
      <c r="F16" s="42">
        <v>5</v>
      </c>
      <c r="G16" s="43">
        <f t="shared" si="0"/>
        <v>600</v>
      </c>
      <c r="H16" s="7" t="s">
        <v>3839</v>
      </c>
      <c r="I16" s="8">
        <v>490</v>
      </c>
      <c r="J16" s="7" t="s">
        <v>3840</v>
      </c>
      <c r="K16" s="8">
        <v>6850</v>
      </c>
      <c r="Z16" s="87"/>
      <c r="AA16" s="87"/>
      <c r="AB16" s="87"/>
      <c r="AC16" s="87"/>
      <c r="AD16" s="87"/>
    </row>
    <row r="17" spans="2:11">
      <c r="B17" s="38">
        <v>6</v>
      </c>
      <c r="C17" s="39">
        <v>400</v>
      </c>
      <c r="D17" s="40">
        <v>6</v>
      </c>
      <c r="E17" s="41">
        <f t="shared" si="1"/>
        <v>600</v>
      </c>
      <c r="F17" s="42">
        <v>6</v>
      </c>
      <c r="G17" s="43">
        <f t="shared" si="0"/>
        <v>1200</v>
      </c>
      <c r="H17" s="7" t="s">
        <v>3841</v>
      </c>
      <c r="I17" s="8">
        <f>585+180</f>
        <v>765</v>
      </c>
      <c r="J17" s="7" t="s">
        <v>3842</v>
      </c>
      <c r="K17" s="8">
        <v>10305</v>
      </c>
    </row>
    <row r="18" spans="2:11">
      <c r="B18" s="38">
        <v>7</v>
      </c>
      <c r="C18" s="39">
        <v>600</v>
      </c>
      <c r="D18" s="40">
        <v>7</v>
      </c>
      <c r="E18" s="41">
        <f t="shared" si="1"/>
        <v>900</v>
      </c>
      <c r="F18" s="42">
        <v>7</v>
      </c>
      <c r="G18" s="43">
        <f t="shared" si="0"/>
        <v>1800</v>
      </c>
      <c r="H18" s="7" t="s">
        <v>3843</v>
      </c>
      <c r="I18" s="8">
        <f>1170+400</f>
        <v>1570</v>
      </c>
      <c r="J18" s="7" t="s">
        <v>3844</v>
      </c>
      <c r="K18" s="8">
        <v>22650</v>
      </c>
    </row>
    <row r="19" ht="15" spans="2:11">
      <c r="B19" s="38">
        <v>8</v>
      </c>
      <c r="C19" s="39">
        <v>800</v>
      </c>
      <c r="D19" s="40">
        <v>8</v>
      </c>
      <c r="E19" s="41">
        <f t="shared" si="1"/>
        <v>1200</v>
      </c>
      <c r="F19" s="42">
        <v>8</v>
      </c>
      <c r="G19" s="43">
        <f t="shared" si="0"/>
        <v>2400</v>
      </c>
      <c r="H19" s="11" t="s">
        <v>3845</v>
      </c>
      <c r="I19" s="12">
        <f>1755+800</f>
        <v>2555</v>
      </c>
      <c r="J19" s="11" t="s">
        <v>3846</v>
      </c>
      <c r="K19" s="12">
        <f>30375+800</f>
        <v>31175</v>
      </c>
    </row>
    <row r="20" spans="2:11">
      <c r="B20" s="38">
        <v>9</v>
      </c>
      <c r="C20" s="39">
        <v>1000</v>
      </c>
      <c r="D20" s="40">
        <v>9</v>
      </c>
      <c r="E20" s="41">
        <f t="shared" si="1"/>
        <v>1500</v>
      </c>
      <c r="F20" s="42">
        <v>9</v>
      </c>
      <c r="G20" s="43">
        <f t="shared" si="0"/>
        <v>3000</v>
      </c>
      <c r="H20" s="4" t="s">
        <v>3847</v>
      </c>
      <c r="I20" s="80">
        <v>270</v>
      </c>
      <c r="J20" s="4" t="s">
        <v>3848</v>
      </c>
      <c r="K20" s="80">
        <v>3270</v>
      </c>
    </row>
    <row r="21" spans="2:15">
      <c r="B21" s="38">
        <v>10</v>
      </c>
      <c r="C21" s="39">
        <v>1500</v>
      </c>
      <c r="D21" s="40">
        <v>10</v>
      </c>
      <c r="E21" s="41">
        <f t="shared" si="1"/>
        <v>2250</v>
      </c>
      <c r="F21" s="42">
        <v>10</v>
      </c>
      <c r="G21" s="43">
        <f t="shared" si="0"/>
        <v>4500</v>
      </c>
      <c r="H21" s="7" t="s">
        <v>3849</v>
      </c>
      <c r="I21" s="8">
        <f>375+60</f>
        <v>435</v>
      </c>
      <c r="J21" s="7" t="s">
        <v>3850</v>
      </c>
      <c r="K21" s="8">
        <v>4935</v>
      </c>
      <c r="O21" s="1" t="s">
        <v>3851</v>
      </c>
    </row>
    <row r="22" ht="15" spans="2:15">
      <c r="B22" s="44"/>
      <c r="C22" s="45"/>
      <c r="D22" s="46"/>
      <c r="E22" s="41"/>
      <c r="F22" s="47"/>
      <c r="G22" s="43"/>
      <c r="H22" s="7" t="s">
        <v>3852</v>
      </c>
      <c r="I22" s="8">
        <v>850</v>
      </c>
      <c r="J22" s="7" t="s">
        <v>3853</v>
      </c>
      <c r="K22" s="8">
        <v>9850</v>
      </c>
      <c r="O22" s="1" t="s">
        <v>3854</v>
      </c>
    </row>
    <row r="23" spans="2:18">
      <c r="B23" s="48" t="s">
        <v>3855</v>
      </c>
      <c r="C23" s="49"/>
      <c r="D23" s="50" t="s">
        <v>3856</v>
      </c>
      <c r="E23" s="51"/>
      <c r="F23" s="52" t="s">
        <v>3857</v>
      </c>
      <c r="G23" s="53"/>
      <c r="H23" s="7" t="s">
        <v>3858</v>
      </c>
      <c r="I23" s="8">
        <f>1125+180</f>
        <v>1305</v>
      </c>
      <c r="J23" s="7" t="s">
        <v>3859</v>
      </c>
      <c r="K23" s="8">
        <f>14625+180</f>
        <v>14805</v>
      </c>
      <c r="O23" s="1" t="s">
        <v>3860</v>
      </c>
      <c r="Q23" s="1" t="s">
        <v>3861</v>
      </c>
      <c r="R23" t="s">
        <v>3862</v>
      </c>
    </row>
    <row r="24" spans="2:18">
      <c r="B24" s="54" t="s">
        <v>3827</v>
      </c>
      <c r="C24" s="55" t="s">
        <v>3828</v>
      </c>
      <c r="D24" s="56" t="s">
        <v>3827</v>
      </c>
      <c r="E24" s="57" t="s">
        <v>3828</v>
      </c>
      <c r="F24" s="58" t="s">
        <v>3827</v>
      </c>
      <c r="G24" s="59" t="s">
        <v>3828</v>
      </c>
      <c r="H24" s="7" t="s">
        <v>3863</v>
      </c>
      <c r="I24" s="8">
        <f>2250+400</f>
        <v>2650</v>
      </c>
      <c r="J24" s="7" t="s">
        <v>3864</v>
      </c>
      <c r="K24" s="8">
        <v>29650</v>
      </c>
      <c r="N24" s="81"/>
      <c r="O24" s="81"/>
      <c r="P24" s="81"/>
      <c r="Q24" s="84" t="s">
        <v>3865</v>
      </c>
      <c r="R24" s="81" t="s">
        <v>3866</v>
      </c>
    </row>
    <row r="25" ht="15" spans="2:18">
      <c r="B25" s="60">
        <v>2</v>
      </c>
      <c r="C25" s="61">
        <f>G13*1.5</f>
        <v>225</v>
      </c>
      <c r="D25" s="62">
        <v>2</v>
      </c>
      <c r="E25" s="63">
        <f>C25*2</f>
        <v>450</v>
      </c>
      <c r="F25" s="64">
        <v>2</v>
      </c>
      <c r="G25" s="65">
        <f>E25*1.5</f>
        <v>675</v>
      </c>
      <c r="H25" s="11" t="s">
        <v>3867</v>
      </c>
      <c r="I25" s="12">
        <f>3375+800</f>
        <v>4175</v>
      </c>
      <c r="J25" s="11" t="s">
        <v>3868</v>
      </c>
      <c r="K25" s="12">
        <v>44675</v>
      </c>
      <c r="N25" s="81"/>
      <c r="O25" s="81"/>
      <c r="P25" s="81"/>
      <c r="Q25" s="84" t="s">
        <v>3869</v>
      </c>
      <c r="R25" s="81" t="s">
        <v>3870</v>
      </c>
    </row>
    <row r="26" spans="2:24">
      <c r="B26" s="60">
        <v>3</v>
      </c>
      <c r="C26" s="61">
        <f t="shared" ref="C26:C33" si="2">G14*1.5</f>
        <v>360</v>
      </c>
      <c r="D26" s="62">
        <v>3</v>
      </c>
      <c r="E26" s="63">
        <f t="shared" ref="E26:E33" si="3">C26*2</f>
        <v>720</v>
      </c>
      <c r="F26" s="64">
        <v>3</v>
      </c>
      <c r="G26" s="65">
        <f t="shared" ref="G26:G33" si="4">E26*1.5</f>
        <v>1080</v>
      </c>
      <c r="H26" s="4" t="s">
        <v>3871</v>
      </c>
      <c r="I26" s="80">
        <v>470</v>
      </c>
      <c r="J26" s="4" t="s">
        <v>3872</v>
      </c>
      <c r="K26" s="80">
        <v>4770</v>
      </c>
      <c r="Q26" s="1" t="s">
        <v>3873</v>
      </c>
      <c r="R26" s="81" t="s">
        <v>2368</v>
      </c>
      <c r="T26" s="81"/>
      <c r="U26" s="81"/>
      <c r="V26" s="81"/>
      <c r="W26" s="81"/>
      <c r="X26" s="81"/>
    </row>
    <row r="27" ht="16.5" customHeight="1" spans="2:24">
      <c r="B27" s="60">
        <v>4</v>
      </c>
      <c r="C27" s="61">
        <f t="shared" si="2"/>
        <v>540</v>
      </c>
      <c r="D27" s="62">
        <v>4</v>
      </c>
      <c r="E27" s="63">
        <f t="shared" si="3"/>
        <v>1080</v>
      </c>
      <c r="F27" s="64">
        <v>4</v>
      </c>
      <c r="G27" s="65">
        <f t="shared" si="4"/>
        <v>1620</v>
      </c>
      <c r="H27" s="7" t="s">
        <v>3874</v>
      </c>
      <c r="I27" s="8">
        <v>735</v>
      </c>
      <c r="J27" s="7" t="s">
        <v>3875</v>
      </c>
      <c r="K27" s="8">
        <v>7185</v>
      </c>
      <c r="R27" s="1" t="s">
        <v>3876</v>
      </c>
      <c r="S27" s="1" t="s">
        <v>157</v>
      </c>
      <c r="T27" s="85">
        <v>0.55</v>
      </c>
      <c r="U27" s="81"/>
      <c r="V27" s="81"/>
      <c r="W27" s="81"/>
      <c r="X27" s="81"/>
    </row>
    <row r="28" ht="18.75" spans="2:24">
      <c r="B28" s="60">
        <v>5</v>
      </c>
      <c r="C28" s="61">
        <f t="shared" si="2"/>
        <v>900</v>
      </c>
      <c r="D28" s="62">
        <v>5</v>
      </c>
      <c r="E28" s="63">
        <f t="shared" si="3"/>
        <v>1800</v>
      </c>
      <c r="F28" s="64">
        <v>5</v>
      </c>
      <c r="G28" s="65">
        <f t="shared" si="4"/>
        <v>2700</v>
      </c>
      <c r="H28" s="7" t="s">
        <v>3877</v>
      </c>
      <c r="I28" s="8">
        <v>1450</v>
      </c>
      <c r="J28" s="7" t="s">
        <v>3878</v>
      </c>
      <c r="K28" s="8">
        <v>14350</v>
      </c>
      <c r="S28" s="1" t="s">
        <v>164</v>
      </c>
      <c r="T28" s="85">
        <v>0.2</v>
      </c>
      <c r="U28" s="86"/>
      <c r="V28" s="81"/>
      <c r="W28" s="81"/>
      <c r="X28" s="81"/>
    </row>
    <row r="29" spans="2:24">
      <c r="B29" s="60">
        <v>6</v>
      </c>
      <c r="C29" s="61">
        <f t="shared" si="2"/>
        <v>1800</v>
      </c>
      <c r="D29" s="62">
        <v>6</v>
      </c>
      <c r="E29" s="63">
        <f t="shared" si="3"/>
        <v>3600</v>
      </c>
      <c r="F29" s="64">
        <v>6</v>
      </c>
      <c r="G29" s="65">
        <f t="shared" si="4"/>
        <v>5400</v>
      </c>
      <c r="H29" s="7" t="s">
        <v>3879</v>
      </c>
      <c r="I29" s="8">
        <v>2205</v>
      </c>
      <c r="J29" s="7" t="s">
        <v>3880</v>
      </c>
      <c r="K29" s="8">
        <v>21555</v>
      </c>
      <c r="S29" s="1" t="s">
        <v>159</v>
      </c>
      <c r="T29" s="85">
        <v>0.13</v>
      </c>
      <c r="U29" s="81"/>
      <c r="V29" s="81"/>
      <c r="W29" s="81"/>
      <c r="X29" s="81"/>
    </row>
    <row r="30" spans="2:24">
      <c r="B30" s="60">
        <v>7</v>
      </c>
      <c r="C30" s="61">
        <f t="shared" si="2"/>
        <v>2700</v>
      </c>
      <c r="D30" s="62">
        <v>7</v>
      </c>
      <c r="E30" s="63">
        <f t="shared" si="3"/>
        <v>5400</v>
      </c>
      <c r="F30" s="64">
        <v>7</v>
      </c>
      <c r="G30" s="65">
        <f t="shared" si="4"/>
        <v>8100</v>
      </c>
      <c r="H30" s="7" t="s">
        <v>3881</v>
      </c>
      <c r="I30" s="8">
        <v>4450</v>
      </c>
      <c r="J30" s="7" t="s">
        <v>3882</v>
      </c>
      <c r="K30" s="8">
        <v>43150</v>
      </c>
      <c r="S30" s="1" t="s">
        <v>169</v>
      </c>
      <c r="T30" s="85">
        <v>0.06</v>
      </c>
      <c r="U30" s="81"/>
      <c r="V30" s="81"/>
      <c r="W30" s="81"/>
      <c r="X30" s="81"/>
    </row>
    <row r="31" ht="15" spans="2:24">
      <c r="B31" s="60">
        <v>8</v>
      </c>
      <c r="C31" s="61">
        <f t="shared" si="2"/>
        <v>3600</v>
      </c>
      <c r="D31" s="62">
        <v>8</v>
      </c>
      <c r="E31" s="63">
        <f t="shared" si="3"/>
        <v>7200</v>
      </c>
      <c r="F31" s="64">
        <v>8</v>
      </c>
      <c r="G31" s="65">
        <f t="shared" si="4"/>
        <v>10800</v>
      </c>
      <c r="H31" s="11" t="s">
        <v>3883</v>
      </c>
      <c r="I31" s="12">
        <v>6875</v>
      </c>
      <c r="J31" s="11" t="s">
        <v>3884</v>
      </c>
      <c r="K31" s="12">
        <v>64925</v>
      </c>
      <c r="S31" s="1" t="s">
        <v>179</v>
      </c>
      <c r="T31" s="85">
        <v>0.04</v>
      </c>
      <c r="U31" s="81"/>
      <c r="V31" s="81"/>
      <c r="W31" s="81"/>
      <c r="X31" s="81"/>
    </row>
    <row r="32" spans="2:24">
      <c r="B32" s="60">
        <v>9</v>
      </c>
      <c r="C32" s="61">
        <f t="shared" si="2"/>
        <v>4500</v>
      </c>
      <c r="D32" s="62">
        <v>9</v>
      </c>
      <c r="E32" s="63">
        <f t="shared" si="3"/>
        <v>9000</v>
      </c>
      <c r="F32" s="64">
        <v>9</v>
      </c>
      <c r="G32" s="65">
        <f t="shared" si="4"/>
        <v>13500</v>
      </c>
      <c r="S32" s="1" t="s">
        <v>3761</v>
      </c>
      <c r="T32" s="85">
        <v>0.02</v>
      </c>
      <c r="U32" s="81"/>
      <c r="V32" s="81"/>
      <c r="W32" s="81"/>
      <c r="X32" s="81"/>
    </row>
    <row r="33" spans="2:24">
      <c r="B33" s="60">
        <v>10</v>
      </c>
      <c r="C33" s="61">
        <f t="shared" si="2"/>
        <v>6750</v>
      </c>
      <c r="D33" s="62">
        <v>10</v>
      </c>
      <c r="E33" s="63">
        <f t="shared" si="3"/>
        <v>13500</v>
      </c>
      <c r="F33" s="64">
        <v>10</v>
      </c>
      <c r="G33" s="65">
        <f t="shared" si="4"/>
        <v>20250</v>
      </c>
      <c r="R33" s="1" t="s">
        <v>3885</v>
      </c>
      <c r="T33" s="81"/>
      <c r="U33" s="81"/>
      <c r="V33" s="81"/>
      <c r="W33" s="81"/>
      <c r="X33" s="81"/>
    </row>
    <row r="34" ht="15" spans="2:24">
      <c r="B34" s="66"/>
      <c r="C34" s="67"/>
      <c r="D34" s="68"/>
      <c r="E34" s="69"/>
      <c r="F34" s="70"/>
      <c r="G34" s="71"/>
      <c r="T34" s="81"/>
      <c r="U34" s="81"/>
      <c r="V34" s="81"/>
      <c r="W34" s="81"/>
      <c r="X34" s="81"/>
    </row>
    <row r="35" ht="15" spans="18:24">
      <c r="R35" s="1" t="s">
        <v>3886</v>
      </c>
      <c r="S35" s="1" t="s">
        <v>159</v>
      </c>
      <c r="T35" s="85">
        <v>0.5</v>
      </c>
      <c r="U35" s="81"/>
      <c r="V35" s="81"/>
      <c r="W35" s="81"/>
      <c r="X35" s="81"/>
    </row>
    <row r="36" spans="2:24">
      <c r="B36" s="72" t="s">
        <v>3887</v>
      </c>
      <c r="C36" s="6" t="s">
        <v>3827</v>
      </c>
      <c r="D36" s="6" t="s">
        <v>3765</v>
      </c>
      <c r="E36" s="6" t="s">
        <v>3766</v>
      </c>
      <c r="F36" s="6" t="s">
        <v>3767</v>
      </c>
      <c r="G36" s="6" t="s">
        <v>3768</v>
      </c>
      <c r="H36" s="6" t="s">
        <v>3769</v>
      </c>
      <c r="I36" s="5" t="s">
        <v>3770</v>
      </c>
      <c r="S36" s="1" t="s">
        <v>169</v>
      </c>
      <c r="T36" s="85">
        <v>0.35</v>
      </c>
      <c r="U36" s="81"/>
      <c r="V36" s="81"/>
      <c r="W36" s="81"/>
      <c r="X36" s="81"/>
    </row>
    <row r="37" spans="2:20">
      <c r="B37" s="73"/>
      <c r="C37" s="74">
        <v>1</v>
      </c>
      <c r="D37" s="14">
        <v>50</v>
      </c>
      <c r="E37" s="20">
        <f t="shared" ref="E37:I37" si="5">D37*1.5</f>
        <v>75</v>
      </c>
      <c r="F37" s="20">
        <f t="shared" si="5"/>
        <v>112.5</v>
      </c>
      <c r="G37" s="20">
        <f t="shared" si="5"/>
        <v>168.75</v>
      </c>
      <c r="H37" s="20">
        <f t="shared" si="5"/>
        <v>253.125</v>
      </c>
      <c r="I37" s="21">
        <f t="shared" si="5"/>
        <v>379.6875</v>
      </c>
      <c r="S37" s="1" t="s">
        <v>179</v>
      </c>
      <c r="T37" s="85">
        <v>0.1</v>
      </c>
    </row>
    <row r="38" spans="2:20">
      <c r="B38" s="73"/>
      <c r="C38" s="74">
        <v>2</v>
      </c>
      <c r="D38" s="14">
        <f>D37*2</f>
        <v>100</v>
      </c>
      <c r="E38" s="20">
        <f t="shared" ref="E38:I46" si="6">D38*1.5</f>
        <v>150</v>
      </c>
      <c r="F38" s="20">
        <f t="shared" si="6"/>
        <v>225</v>
      </c>
      <c r="G38" s="20">
        <f t="shared" si="6"/>
        <v>337.5</v>
      </c>
      <c r="H38" s="20">
        <f t="shared" si="6"/>
        <v>506.25</v>
      </c>
      <c r="I38" s="21">
        <f t="shared" si="6"/>
        <v>759.375</v>
      </c>
      <c r="S38" s="1" t="s">
        <v>3761</v>
      </c>
      <c r="T38" s="85">
        <v>0.05</v>
      </c>
    </row>
    <row r="39" spans="2:9">
      <c r="B39" s="73"/>
      <c r="C39" s="74">
        <v>3</v>
      </c>
      <c r="D39" s="14">
        <f t="shared" ref="D39:D46" si="7">D38*2</f>
        <v>200</v>
      </c>
      <c r="E39" s="20">
        <f t="shared" si="6"/>
        <v>300</v>
      </c>
      <c r="F39" s="20">
        <f t="shared" si="6"/>
        <v>450</v>
      </c>
      <c r="G39" s="20">
        <f t="shared" si="6"/>
        <v>675</v>
      </c>
      <c r="H39" s="20">
        <f t="shared" si="6"/>
        <v>1012.5</v>
      </c>
      <c r="I39" s="21">
        <f t="shared" si="6"/>
        <v>1518.75</v>
      </c>
    </row>
    <row r="40" spans="2:9">
      <c r="B40" s="73"/>
      <c r="C40" s="74">
        <v>4</v>
      </c>
      <c r="D40" s="14">
        <f t="shared" si="7"/>
        <v>400</v>
      </c>
      <c r="E40" s="20">
        <f t="shared" si="6"/>
        <v>600</v>
      </c>
      <c r="F40" s="20">
        <f t="shared" si="6"/>
        <v>900</v>
      </c>
      <c r="G40" s="20">
        <f t="shared" si="6"/>
        <v>1350</v>
      </c>
      <c r="H40" s="20">
        <f t="shared" si="6"/>
        <v>2025</v>
      </c>
      <c r="I40" s="21">
        <f t="shared" si="6"/>
        <v>3037.5</v>
      </c>
    </row>
    <row r="41" spans="2:9">
      <c r="B41" s="73"/>
      <c r="C41" s="74">
        <v>5</v>
      </c>
      <c r="D41" s="14">
        <f t="shared" si="7"/>
        <v>800</v>
      </c>
      <c r="E41" s="20">
        <f t="shared" si="6"/>
        <v>1200</v>
      </c>
      <c r="F41" s="20">
        <f t="shared" si="6"/>
        <v>1800</v>
      </c>
      <c r="G41" s="20">
        <f t="shared" si="6"/>
        <v>2700</v>
      </c>
      <c r="H41" s="20">
        <f t="shared" si="6"/>
        <v>4050</v>
      </c>
      <c r="I41" s="21">
        <f t="shared" si="6"/>
        <v>6075</v>
      </c>
    </row>
    <row r="42" spans="2:9">
      <c r="B42" s="73"/>
      <c r="C42" s="74">
        <v>6</v>
      </c>
      <c r="D42" s="14">
        <f t="shared" si="7"/>
        <v>1600</v>
      </c>
      <c r="E42" s="20">
        <f t="shared" si="6"/>
        <v>2400</v>
      </c>
      <c r="F42" s="20">
        <f t="shared" si="6"/>
        <v>3600</v>
      </c>
      <c r="G42" s="20">
        <f t="shared" si="6"/>
        <v>5400</v>
      </c>
      <c r="H42" s="20">
        <f t="shared" si="6"/>
        <v>8100</v>
      </c>
      <c r="I42" s="21">
        <f t="shared" si="6"/>
        <v>12150</v>
      </c>
    </row>
    <row r="43" spans="2:9">
      <c r="B43" s="73"/>
      <c r="C43" s="74">
        <v>7</v>
      </c>
      <c r="D43" s="14">
        <f t="shared" si="7"/>
        <v>3200</v>
      </c>
      <c r="E43" s="20">
        <f t="shared" si="6"/>
        <v>4800</v>
      </c>
      <c r="F43" s="20">
        <f t="shared" si="6"/>
        <v>7200</v>
      </c>
      <c r="G43" s="20">
        <f t="shared" si="6"/>
        <v>10800</v>
      </c>
      <c r="H43" s="20">
        <f t="shared" si="6"/>
        <v>16200</v>
      </c>
      <c r="I43" s="21">
        <f t="shared" si="6"/>
        <v>24300</v>
      </c>
    </row>
    <row r="44" spans="2:9">
      <c r="B44" s="73"/>
      <c r="C44" s="74">
        <v>8</v>
      </c>
      <c r="D44" s="14">
        <f t="shared" si="7"/>
        <v>6400</v>
      </c>
      <c r="E44" s="20">
        <f t="shared" si="6"/>
        <v>9600</v>
      </c>
      <c r="F44" s="20">
        <f t="shared" si="6"/>
        <v>14400</v>
      </c>
      <c r="G44" s="20">
        <f t="shared" si="6"/>
        <v>21600</v>
      </c>
      <c r="H44" s="20">
        <f t="shared" si="6"/>
        <v>32400</v>
      </c>
      <c r="I44" s="21">
        <f t="shared" si="6"/>
        <v>48600</v>
      </c>
    </row>
    <row r="45" spans="2:9">
      <c r="B45" s="73"/>
      <c r="C45" s="74">
        <v>9</v>
      </c>
      <c r="D45" s="14">
        <f t="shared" si="7"/>
        <v>12800</v>
      </c>
      <c r="E45" s="20">
        <f t="shared" si="6"/>
        <v>19200</v>
      </c>
      <c r="F45" s="20">
        <f t="shared" si="6"/>
        <v>28800</v>
      </c>
      <c r="G45" s="20">
        <f t="shared" si="6"/>
        <v>43200</v>
      </c>
      <c r="H45" s="20">
        <f t="shared" si="6"/>
        <v>64800</v>
      </c>
      <c r="I45" s="21">
        <f t="shared" si="6"/>
        <v>97200</v>
      </c>
    </row>
    <row r="46" ht="15" spans="2:9">
      <c r="B46" s="75"/>
      <c r="C46" s="76">
        <v>10</v>
      </c>
      <c r="D46" s="77">
        <f t="shared" si="7"/>
        <v>25600</v>
      </c>
      <c r="E46" s="22">
        <f t="shared" si="6"/>
        <v>38400</v>
      </c>
      <c r="F46" s="22">
        <f t="shared" si="6"/>
        <v>57600</v>
      </c>
      <c r="G46" s="22">
        <f t="shared" si="6"/>
        <v>86400</v>
      </c>
      <c r="H46" s="22">
        <f t="shared" si="6"/>
        <v>129600</v>
      </c>
      <c r="I46" s="23">
        <f t="shared" si="6"/>
        <v>194400</v>
      </c>
    </row>
    <row r="47" ht="15" spans="3:3">
      <c r="C47" s="74"/>
    </row>
    <row r="48" spans="2:10">
      <c r="B48" s="72" t="s">
        <v>3888</v>
      </c>
      <c r="C48" s="6" t="s">
        <v>3827</v>
      </c>
      <c r="D48" s="6" t="s">
        <v>3773</v>
      </c>
      <c r="E48" s="6" t="s">
        <v>3774</v>
      </c>
      <c r="F48" s="6" t="s">
        <v>3775</v>
      </c>
      <c r="G48" s="6" t="s">
        <v>3776</v>
      </c>
      <c r="H48" s="6" t="s">
        <v>3777</v>
      </c>
      <c r="I48" s="5" t="s">
        <v>3778</v>
      </c>
      <c r="J48" s="82" t="s">
        <v>3889</v>
      </c>
    </row>
    <row r="49" spans="2:10">
      <c r="B49" s="73"/>
      <c r="C49" s="74">
        <v>1</v>
      </c>
      <c r="D49" s="14">
        <v>150</v>
      </c>
      <c r="E49" s="20">
        <f t="shared" ref="E49:I49" si="8">D49*1.5</f>
        <v>225</v>
      </c>
      <c r="F49" s="20">
        <f t="shared" si="8"/>
        <v>337.5</v>
      </c>
      <c r="G49" s="20">
        <f t="shared" si="8"/>
        <v>506.25</v>
      </c>
      <c r="H49" s="20">
        <f t="shared" si="8"/>
        <v>759.375</v>
      </c>
      <c r="I49" s="21">
        <f t="shared" si="8"/>
        <v>1139.0625</v>
      </c>
      <c r="J49" s="83" t="s">
        <v>3890</v>
      </c>
    </row>
    <row r="50" spans="2:10">
      <c r="B50" s="73"/>
      <c r="C50" s="74">
        <v>2</v>
      </c>
      <c r="D50" s="14">
        <v>300</v>
      </c>
      <c r="E50" s="20">
        <f t="shared" ref="E50:I50" si="9">D50*1.5</f>
        <v>450</v>
      </c>
      <c r="F50" s="20">
        <f t="shared" si="9"/>
        <v>675</v>
      </c>
      <c r="G50" s="20">
        <f t="shared" si="9"/>
        <v>1012.5</v>
      </c>
      <c r="H50" s="20">
        <f t="shared" si="9"/>
        <v>1518.75</v>
      </c>
      <c r="I50" s="21">
        <f t="shared" si="9"/>
        <v>2278.125</v>
      </c>
      <c r="J50" s="83" t="s">
        <v>3891</v>
      </c>
    </row>
    <row r="51" spans="2:9">
      <c r="B51" s="73"/>
      <c r="C51" s="74">
        <v>3</v>
      </c>
      <c r="D51" s="14">
        <v>600</v>
      </c>
      <c r="E51" s="20">
        <f t="shared" ref="E51:I51" si="10">D51*1.5</f>
        <v>900</v>
      </c>
      <c r="F51" s="20">
        <f t="shared" si="10"/>
        <v>1350</v>
      </c>
      <c r="G51" s="20">
        <f t="shared" si="10"/>
        <v>2025</v>
      </c>
      <c r="H51" s="20">
        <f t="shared" si="10"/>
        <v>3037.5</v>
      </c>
      <c r="I51" s="21">
        <f t="shared" si="10"/>
        <v>4556.25</v>
      </c>
    </row>
    <row r="52" spans="2:9">
      <c r="B52" s="73"/>
      <c r="C52" s="74">
        <v>4</v>
      </c>
      <c r="D52" s="14">
        <v>1200</v>
      </c>
      <c r="E52" s="20">
        <f t="shared" ref="E52:I52" si="11">D52*1.5</f>
        <v>1800</v>
      </c>
      <c r="F52" s="20">
        <f t="shared" si="11"/>
        <v>2700</v>
      </c>
      <c r="G52" s="20">
        <f t="shared" si="11"/>
        <v>4050</v>
      </c>
      <c r="H52" s="20">
        <f t="shared" si="11"/>
        <v>6075</v>
      </c>
      <c r="I52" s="21">
        <f t="shared" si="11"/>
        <v>9112.5</v>
      </c>
    </row>
    <row r="53" spans="2:9">
      <c r="B53" s="73"/>
      <c r="C53" s="74">
        <v>5</v>
      </c>
      <c r="D53" s="14">
        <v>2400</v>
      </c>
      <c r="E53" s="20">
        <f t="shared" ref="E53:I53" si="12">D53*1.5</f>
        <v>3600</v>
      </c>
      <c r="F53" s="20">
        <f t="shared" si="12"/>
        <v>5400</v>
      </c>
      <c r="G53" s="20">
        <f t="shared" si="12"/>
        <v>8100</v>
      </c>
      <c r="H53" s="20">
        <f t="shared" si="12"/>
        <v>12150</v>
      </c>
      <c r="I53" s="21">
        <f t="shared" si="12"/>
        <v>18225</v>
      </c>
    </row>
    <row r="54" spans="2:9">
      <c r="B54" s="73"/>
      <c r="C54" s="74">
        <v>6</v>
      </c>
      <c r="D54" s="14">
        <v>4800</v>
      </c>
      <c r="E54" s="20">
        <f t="shared" ref="E54:I54" si="13">D54*1.5</f>
        <v>7200</v>
      </c>
      <c r="F54" s="20">
        <f t="shared" si="13"/>
        <v>10800</v>
      </c>
      <c r="G54" s="20">
        <f t="shared" si="13"/>
        <v>16200</v>
      </c>
      <c r="H54" s="20">
        <f t="shared" si="13"/>
        <v>24300</v>
      </c>
      <c r="I54" s="21">
        <f t="shared" si="13"/>
        <v>36450</v>
      </c>
    </row>
    <row r="55" spans="2:9">
      <c r="B55" s="73"/>
      <c r="C55" s="74">
        <v>7</v>
      </c>
      <c r="D55" s="14">
        <v>9600</v>
      </c>
      <c r="E55" s="20">
        <f t="shared" ref="E55:I55" si="14">D55*1.5</f>
        <v>14400</v>
      </c>
      <c r="F55" s="20">
        <f t="shared" si="14"/>
        <v>21600</v>
      </c>
      <c r="G55" s="20">
        <f t="shared" si="14"/>
        <v>32400</v>
      </c>
      <c r="H55" s="20">
        <f t="shared" si="14"/>
        <v>48600</v>
      </c>
      <c r="I55" s="21">
        <f t="shared" si="14"/>
        <v>72900</v>
      </c>
    </row>
    <row r="56" spans="2:9">
      <c r="B56" s="73"/>
      <c r="C56" s="74">
        <v>8</v>
      </c>
      <c r="D56" s="14">
        <v>19200</v>
      </c>
      <c r="E56" s="20">
        <f t="shared" ref="E56:I56" si="15">D56*1.5</f>
        <v>28800</v>
      </c>
      <c r="F56" s="20">
        <f t="shared" si="15"/>
        <v>43200</v>
      </c>
      <c r="G56" s="20">
        <f t="shared" si="15"/>
        <v>64800</v>
      </c>
      <c r="H56" s="20">
        <f t="shared" si="15"/>
        <v>97200</v>
      </c>
      <c r="I56" s="21">
        <f t="shared" si="15"/>
        <v>145800</v>
      </c>
    </row>
    <row r="57" spans="2:9">
      <c r="B57" s="73"/>
      <c r="C57" s="74">
        <v>9</v>
      </c>
      <c r="D57" s="14">
        <v>38400</v>
      </c>
      <c r="E57" s="20">
        <f t="shared" ref="E57:I57" si="16">D57*1.5</f>
        <v>57600</v>
      </c>
      <c r="F57" s="20">
        <f t="shared" si="16"/>
        <v>86400</v>
      </c>
      <c r="G57" s="20">
        <f t="shared" si="16"/>
        <v>129600</v>
      </c>
      <c r="H57" s="20">
        <f t="shared" si="16"/>
        <v>194400</v>
      </c>
      <c r="I57" s="21">
        <f t="shared" si="16"/>
        <v>291600</v>
      </c>
    </row>
    <row r="58" ht="15" spans="2:9">
      <c r="B58" s="75"/>
      <c r="C58" s="76">
        <v>10</v>
      </c>
      <c r="D58" s="77">
        <v>76800</v>
      </c>
      <c r="E58" s="22">
        <f t="shared" ref="E58:I58" si="17">D58*1.5</f>
        <v>115200</v>
      </c>
      <c r="F58" s="22">
        <f t="shared" si="17"/>
        <v>172800</v>
      </c>
      <c r="G58" s="22">
        <f t="shared" si="17"/>
        <v>259200</v>
      </c>
      <c r="H58" s="22">
        <f t="shared" si="17"/>
        <v>388800</v>
      </c>
      <c r="I58" s="23">
        <f t="shared" si="17"/>
        <v>583200</v>
      </c>
    </row>
    <row r="59" ht="15"/>
    <row r="60" spans="2:9">
      <c r="B60" s="72" t="s">
        <v>3892</v>
      </c>
      <c r="C60" s="6" t="s">
        <v>3827</v>
      </c>
      <c r="D60" s="6" t="s">
        <v>3781</v>
      </c>
      <c r="E60" s="6" t="s">
        <v>3782</v>
      </c>
      <c r="F60" s="6" t="s">
        <v>3783</v>
      </c>
      <c r="G60" s="6" t="s">
        <v>3784</v>
      </c>
      <c r="H60" s="6" t="s">
        <v>3785</v>
      </c>
      <c r="I60" s="5" t="s">
        <v>3786</v>
      </c>
    </row>
    <row r="61" spans="2:9">
      <c r="B61" s="73"/>
      <c r="C61" s="74">
        <v>1</v>
      </c>
      <c r="D61" s="14">
        <v>500</v>
      </c>
      <c r="E61" s="20">
        <f t="shared" ref="E61:I61" si="18">D61*1.5</f>
        <v>750</v>
      </c>
      <c r="F61" s="20">
        <f t="shared" si="18"/>
        <v>1125</v>
      </c>
      <c r="G61" s="20">
        <f t="shared" si="18"/>
        <v>1687.5</v>
      </c>
      <c r="H61" s="20">
        <f t="shared" si="18"/>
        <v>2531.25</v>
      </c>
      <c r="I61" s="21">
        <f t="shared" si="18"/>
        <v>3796.875</v>
      </c>
    </row>
    <row r="62" spans="2:9">
      <c r="B62" s="73"/>
      <c r="C62" s="74">
        <v>2</v>
      </c>
      <c r="D62" s="14">
        <f>D61*2</f>
        <v>1000</v>
      </c>
      <c r="E62" s="20">
        <f t="shared" ref="E62:I62" si="19">D62*1.5</f>
        <v>1500</v>
      </c>
      <c r="F62" s="20">
        <f t="shared" si="19"/>
        <v>2250</v>
      </c>
      <c r="G62" s="20">
        <f t="shared" si="19"/>
        <v>3375</v>
      </c>
      <c r="H62" s="20">
        <f t="shared" si="19"/>
        <v>5062.5</v>
      </c>
      <c r="I62" s="21">
        <f t="shared" si="19"/>
        <v>7593.75</v>
      </c>
    </row>
    <row r="63" spans="2:9">
      <c r="B63" s="73"/>
      <c r="C63" s="74">
        <v>3</v>
      </c>
      <c r="D63" s="14">
        <f t="shared" ref="D63:D70" si="20">D62*2</f>
        <v>2000</v>
      </c>
      <c r="E63" s="20">
        <f t="shared" ref="E63:I63" si="21">D63*1.5</f>
        <v>3000</v>
      </c>
      <c r="F63" s="20">
        <f t="shared" si="21"/>
        <v>4500</v>
      </c>
      <c r="G63" s="20">
        <f t="shared" si="21"/>
        <v>6750</v>
      </c>
      <c r="H63" s="20">
        <f t="shared" si="21"/>
        <v>10125</v>
      </c>
      <c r="I63" s="21">
        <f t="shared" si="21"/>
        <v>15187.5</v>
      </c>
    </row>
    <row r="64" spans="2:9">
      <c r="B64" s="73"/>
      <c r="C64" s="74">
        <v>4</v>
      </c>
      <c r="D64" s="14">
        <f t="shared" si="20"/>
        <v>4000</v>
      </c>
      <c r="E64" s="20">
        <f t="shared" ref="E64:I64" si="22">D64*1.5</f>
        <v>6000</v>
      </c>
      <c r="F64" s="20">
        <f t="shared" si="22"/>
        <v>9000</v>
      </c>
      <c r="G64" s="20">
        <f t="shared" si="22"/>
        <v>13500</v>
      </c>
      <c r="H64" s="20">
        <f t="shared" si="22"/>
        <v>20250</v>
      </c>
      <c r="I64" s="21">
        <f t="shared" si="22"/>
        <v>30375</v>
      </c>
    </row>
    <row r="65" spans="2:9">
      <c r="B65" s="73"/>
      <c r="C65" s="74">
        <v>5</v>
      </c>
      <c r="D65" s="14">
        <f t="shared" si="20"/>
        <v>8000</v>
      </c>
      <c r="E65" s="20">
        <f t="shared" ref="E65:I65" si="23">D65*1.5</f>
        <v>12000</v>
      </c>
      <c r="F65" s="20">
        <f t="shared" si="23"/>
        <v>18000</v>
      </c>
      <c r="G65" s="20">
        <f t="shared" si="23"/>
        <v>27000</v>
      </c>
      <c r="H65" s="20">
        <f t="shared" si="23"/>
        <v>40500</v>
      </c>
      <c r="I65" s="21">
        <f t="shared" si="23"/>
        <v>60750</v>
      </c>
    </row>
    <row r="66" spans="2:9">
      <c r="B66" s="73"/>
      <c r="C66" s="74">
        <v>6</v>
      </c>
      <c r="D66" s="14">
        <f t="shared" si="20"/>
        <v>16000</v>
      </c>
      <c r="E66" s="20">
        <f t="shared" ref="E66:I66" si="24">D66*1.5</f>
        <v>24000</v>
      </c>
      <c r="F66" s="20">
        <f t="shared" si="24"/>
        <v>36000</v>
      </c>
      <c r="G66" s="20">
        <f t="shared" si="24"/>
        <v>54000</v>
      </c>
      <c r="H66" s="20">
        <f t="shared" si="24"/>
        <v>81000</v>
      </c>
      <c r="I66" s="21">
        <f t="shared" si="24"/>
        <v>121500</v>
      </c>
    </row>
    <row r="67" spans="2:9">
      <c r="B67" s="73"/>
      <c r="C67" s="74">
        <v>7</v>
      </c>
      <c r="D67" s="14">
        <f t="shared" si="20"/>
        <v>32000</v>
      </c>
      <c r="E67" s="20">
        <f t="shared" ref="E67:I67" si="25">D67*1.5</f>
        <v>48000</v>
      </c>
      <c r="F67" s="20">
        <f t="shared" si="25"/>
        <v>72000</v>
      </c>
      <c r="G67" s="20">
        <f t="shared" si="25"/>
        <v>108000</v>
      </c>
      <c r="H67" s="20">
        <f t="shared" si="25"/>
        <v>162000</v>
      </c>
      <c r="I67" s="21">
        <f t="shared" si="25"/>
        <v>243000</v>
      </c>
    </row>
    <row r="68" spans="2:9">
      <c r="B68" s="73"/>
      <c r="C68" s="74">
        <v>8</v>
      </c>
      <c r="D68" s="14">
        <f t="shared" si="20"/>
        <v>64000</v>
      </c>
      <c r="E68" s="20">
        <f t="shared" ref="E68:I68" si="26">D68*1.5</f>
        <v>96000</v>
      </c>
      <c r="F68" s="20">
        <f t="shared" si="26"/>
        <v>144000</v>
      </c>
      <c r="G68" s="20">
        <f t="shared" si="26"/>
        <v>216000</v>
      </c>
      <c r="H68" s="20">
        <f t="shared" si="26"/>
        <v>324000</v>
      </c>
      <c r="I68" s="21">
        <f t="shared" si="26"/>
        <v>486000</v>
      </c>
    </row>
    <row r="69" spans="2:9">
      <c r="B69" s="73"/>
      <c r="C69" s="74">
        <v>9</v>
      </c>
      <c r="D69" s="14">
        <f t="shared" si="20"/>
        <v>128000</v>
      </c>
      <c r="E69" s="20">
        <f t="shared" ref="E69:I69" si="27">D69*1.5</f>
        <v>192000</v>
      </c>
      <c r="F69" s="20">
        <f t="shared" si="27"/>
        <v>288000</v>
      </c>
      <c r="G69" s="20">
        <f t="shared" si="27"/>
        <v>432000</v>
      </c>
      <c r="H69" s="20">
        <f t="shared" si="27"/>
        <v>648000</v>
      </c>
      <c r="I69" s="21">
        <f t="shared" si="27"/>
        <v>972000</v>
      </c>
    </row>
    <row r="70" ht="15" spans="2:9">
      <c r="B70" s="75"/>
      <c r="C70" s="76">
        <v>10</v>
      </c>
      <c r="D70" s="77">
        <f t="shared" si="20"/>
        <v>256000</v>
      </c>
      <c r="E70" s="22">
        <f t="shared" ref="E70:I70" si="28">D70*1.5</f>
        <v>384000</v>
      </c>
      <c r="F70" s="22">
        <f t="shared" si="28"/>
        <v>576000</v>
      </c>
      <c r="G70" s="22">
        <f t="shared" si="28"/>
        <v>864000</v>
      </c>
      <c r="H70" s="22">
        <f t="shared" si="28"/>
        <v>1296000</v>
      </c>
      <c r="I70" s="23">
        <f t="shared" si="28"/>
        <v>1944000</v>
      </c>
    </row>
    <row r="71" ht="15"/>
    <row r="72" spans="2:9">
      <c r="B72" s="72" t="s">
        <v>3893</v>
      </c>
      <c r="C72" s="6" t="s">
        <v>3827</v>
      </c>
      <c r="D72" s="6" t="s">
        <v>3791</v>
      </c>
      <c r="E72" s="6" t="s">
        <v>3792</v>
      </c>
      <c r="F72" s="6" t="s">
        <v>3793</v>
      </c>
      <c r="G72" s="6" t="s">
        <v>3794</v>
      </c>
      <c r="H72" s="6" t="s">
        <v>3795</v>
      </c>
      <c r="I72" s="5" t="s">
        <v>3796</v>
      </c>
    </row>
    <row r="73" spans="2:9">
      <c r="B73" s="73"/>
      <c r="C73" s="74">
        <v>1</v>
      </c>
      <c r="D73" s="14">
        <v>100</v>
      </c>
      <c r="E73" s="20">
        <f t="shared" ref="E73:I73" si="29">D73*1.5</f>
        <v>150</v>
      </c>
      <c r="F73" s="20">
        <f t="shared" si="29"/>
        <v>225</v>
      </c>
      <c r="G73" s="20">
        <f t="shared" si="29"/>
        <v>337.5</v>
      </c>
      <c r="H73" s="20">
        <f t="shared" si="29"/>
        <v>506.25</v>
      </c>
      <c r="I73" s="21">
        <f t="shared" si="29"/>
        <v>759.375</v>
      </c>
    </row>
    <row r="74" spans="2:9">
      <c r="B74" s="73"/>
      <c r="C74" s="74">
        <v>2</v>
      </c>
      <c r="D74" s="14">
        <f>D73*2</f>
        <v>200</v>
      </c>
      <c r="E74" s="20">
        <f t="shared" ref="E74:I74" si="30">D74*1.5</f>
        <v>300</v>
      </c>
      <c r="F74" s="20">
        <f t="shared" si="30"/>
        <v>450</v>
      </c>
      <c r="G74" s="20">
        <f t="shared" si="30"/>
        <v>675</v>
      </c>
      <c r="H74" s="20">
        <f t="shared" si="30"/>
        <v>1012.5</v>
      </c>
      <c r="I74" s="21">
        <f t="shared" si="30"/>
        <v>1518.75</v>
      </c>
    </row>
    <row r="75" spans="2:9">
      <c r="B75" s="73"/>
      <c r="C75" s="74">
        <v>3</v>
      </c>
      <c r="D75" s="14">
        <f t="shared" ref="D75:D82" si="31">D74*2</f>
        <v>400</v>
      </c>
      <c r="E75" s="20">
        <f t="shared" ref="E75:I75" si="32">D75*1.5</f>
        <v>600</v>
      </c>
      <c r="F75" s="20">
        <f t="shared" si="32"/>
        <v>900</v>
      </c>
      <c r="G75" s="20">
        <f t="shared" si="32"/>
        <v>1350</v>
      </c>
      <c r="H75" s="20">
        <f t="shared" si="32"/>
        <v>2025</v>
      </c>
      <c r="I75" s="21">
        <f t="shared" si="32"/>
        <v>3037.5</v>
      </c>
    </row>
    <row r="76" spans="2:9">
      <c r="B76" s="73"/>
      <c r="C76" s="74">
        <v>4</v>
      </c>
      <c r="D76" s="14">
        <f t="shared" si="31"/>
        <v>800</v>
      </c>
      <c r="E76" s="20">
        <f t="shared" ref="E76:I76" si="33">D76*1.5</f>
        <v>1200</v>
      </c>
      <c r="F76" s="20">
        <f t="shared" si="33"/>
        <v>1800</v>
      </c>
      <c r="G76" s="20">
        <f t="shared" si="33"/>
        <v>2700</v>
      </c>
      <c r="H76" s="20">
        <f t="shared" si="33"/>
        <v>4050</v>
      </c>
      <c r="I76" s="21">
        <f t="shared" si="33"/>
        <v>6075</v>
      </c>
    </row>
    <row r="77" spans="2:9">
      <c r="B77" s="73"/>
      <c r="C77" s="74">
        <v>5</v>
      </c>
      <c r="D77" s="14">
        <f t="shared" si="31"/>
        <v>1600</v>
      </c>
      <c r="E77" s="20">
        <f t="shared" ref="E77:I77" si="34">D77*1.5</f>
        <v>2400</v>
      </c>
      <c r="F77" s="20">
        <f t="shared" si="34"/>
        <v>3600</v>
      </c>
      <c r="G77" s="20">
        <f t="shared" si="34"/>
        <v>5400</v>
      </c>
      <c r="H77" s="20">
        <f t="shared" si="34"/>
        <v>8100</v>
      </c>
      <c r="I77" s="21">
        <f t="shared" si="34"/>
        <v>12150</v>
      </c>
    </row>
    <row r="78" spans="2:9">
      <c r="B78" s="73"/>
      <c r="C78" s="74">
        <v>6</v>
      </c>
      <c r="D78" s="14">
        <f t="shared" si="31"/>
        <v>3200</v>
      </c>
      <c r="E78" s="20">
        <f t="shared" ref="E78:I78" si="35">D78*1.5</f>
        <v>4800</v>
      </c>
      <c r="F78" s="20">
        <f t="shared" si="35"/>
        <v>7200</v>
      </c>
      <c r="G78" s="20">
        <f t="shared" si="35"/>
        <v>10800</v>
      </c>
      <c r="H78" s="20">
        <f t="shared" si="35"/>
        <v>16200</v>
      </c>
      <c r="I78" s="21">
        <f t="shared" si="35"/>
        <v>24300</v>
      </c>
    </row>
    <row r="79" spans="2:9">
      <c r="B79" s="73"/>
      <c r="C79" s="74">
        <v>7</v>
      </c>
      <c r="D79" s="14">
        <f t="shared" si="31"/>
        <v>6400</v>
      </c>
      <c r="E79" s="20">
        <f t="shared" ref="E79:I79" si="36">D79*1.5</f>
        <v>9600</v>
      </c>
      <c r="F79" s="20">
        <f t="shared" si="36"/>
        <v>14400</v>
      </c>
      <c r="G79" s="20">
        <f t="shared" si="36"/>
        <v>21600</v>
      </c>
      <c r="H79" s="20">
        <f t="shared" si="36"/>
        <v>32400</v>
      </c>
      <c r="I79" s="21">
        <f t="shared" si="36"/>
        <v>48600</v>
      </c>
    </row>
    <row r="80" spans="2:9">
      <c r="B80" s="73"/>
      <c r="C80" s="74">
        <v>8</v>
      </c>
      <c r="D80" s="14">
        <f t="shared" si="31"/>
        <v>12800</v>
      </c>
      <c r="E80" s="20">
        <f t="shared" ref="E80:I80" si="37">D80*1.5</f>
        <v>19200</v>
      </c>
      <c r="F80" s="20">
        <f t="shared" si="37"/>
        <v>28800</v>
      </c>
      <c r="G80" s="20">
        <f t="shared" si="37"/>
        <v>43200</v>
      </c>
      <c r="H80" s="20">
        <f t="shared" si="37"/>
        <v>64800</v>
      </c>
      <c r="I80" s="21">
        <f t="shared" si="37"/>
        <v>97200</v>
      </c>
    </row>
    <row r="81" spans="2:9">
      <c r="B81" s="73"/>
      <c r="C81" s="74">
        <v>9</v>
      </c>
      <c r="D81" s="14">
        <f t="shared" si="31"/>
        <v>25600</v>
      </c>
      <c r="E81" s="20">
        <f t="shared" ref="E81:I81" si="38">D81*1.5</f>
        <v>38400</v>
      </c>
      <c r="F81" s="20">
        <f t="shared" si="38"/>
        <v>57600</v>
      </c>
      <c r="G81" s="20">
        <f t="shared" si="38"/>
        <v>86400</v>
      </c>
      <c r="H81" s="20">
        <f t="shared" si="38"/>
        <v>129600</v>
      </c>
      <c r="I81" s="21">
        <f t="shared" si="38"/>
        <v>194400</v>
      </c>
    </row>
    <row r="82" ht="15" spans="2:9">
      <c r="B82" s="75"/>
      <c r="C82" s="76">
        <v>10</v>
      </c>
      <c r="D82" s="77">
        <f t="shared" si="31"/>
        <v>51200</v>
      </c>
      <c r="E82" s="22">
        <f t="shared" ref="E82:I82" si="39">D82*1.5</f>
        <v>76800</v>
      </c>
      <c r="F82" s="22">
        <f t="shared" si="39"/>
        <v>115200</v>
      </c>
      <c r="G82" s="22">
        <f t="shared" si="39"/>
        <v>172800</v>
      </c>
      <c r="H82" s="22">
        <f t="shared" si="39"/>
        <v>259200</v>
      </c>
      <c r="I82" s="23">
        <f t="shared" si="39"/>
        <v>388800</v>
      </c>
    </row>
    <row r="83" ht="15"/>
    <row r="84" spans="2:10">
      <c r="B84" s="72" t="s">
        <v>3894</v>
      </c>
      <c r="C84" s="6" t="s">
        <v>3827</v>
      </c>
      <c r="D84" s="6" t="s">
        <v>3800</v>
      </c>
      <c r="E84" s="6" t="s">
        <v>3801</v>
      </c>
      <c r="F84" s="6" t="s">
        <v>3802</v>
      </c>
      <c r="G84" s="6" t="s">
        <v>3803</v>
      </c>
      <c r="H84" s="6" t="s">
        <v>3804</v>
      </c>
      <c r="I84" s="5" t="s">
        <v>3805</v>
      </c>
      <c r="J84" s="82" t="s">
        <v>3895</v>
      </c>
    </row>
    <row r="85" spans="2:10">
      <c r="B85" s="73"/>
      <c r="C85" s="74">
        <v>1</v>
      </c>
      <c r="D85" s="14">
        <v>100</v>
      </c>
      <c r="E85" s="20">
        <f t="shared" ref="E85:I85" si="40">D85*1.5</f>
        <v>150</v>
      </c>
      <c r="F85" s="20">
        <f t="shared" si="40"/>
        <v>225</v>
      </c>
      <c r="G85" s="20">
        <f t="shared" si="40"/>
        <v>337.5</v>
      </c>
      <c r="H85" s="20">
        <f t="shared" si="40"/>
        <v>506.25</v>
      </c>
      <c r="I85" s="21">
        <f t="shared" si="40"/>
        <v>759.375</v>
      </c>
      <c r="J85" s="83" t="s">
        <v>3896</v>
      </c>
    </row>
    <row r="86" spans="2:10">
      <c r="B86" s="73"/>
      <c r="C86" s="74">
        <v>2</v>
      </c>
      <c r="D86" s="14">
        <f>D85*2</f>
        <v>200</v>
      </c>
      <c r="E86" s="20">
        <f t="shared" ref="E86:I86" si="41">D86*1.5</f>
        <v>300</v>
      </c>
      <c r="F86" s="20">
        <f t="shared" si="41"/>
        <v>450</v>
      </c>
      <c r="G86" s="20">
        <f t="shared" si="41"/>
        <v>675</v>
      </c>
      <c r="H86" s="20">
        <f t="shared" si="41"/>
        <v>1012.5</v>
      </c>
      <c r="I86" s="21">
        <f t="shared" si="41"/>
        <v>1518.75</v>
      </c>
      <c r="J86" s="82" t="s">
        <v>3897</v>
      </c>
    </row>
    <row r="87" spans="2:9">
      <c r="B87" s="73"/>
      <c r="C87" s="74">
        <v>3</v>
      </c>
      <c r="D87" s="14">
        <f t="shared" ref="D87:D94" si="42">D86*2</f>
        <v>400</v>
      </c>
      <c r="E87" s="20">
        <f t="shared" ref="E87:I87" si="43">D87*1.5</f>
        <v>600</v>
      </c>
      <c r="F87" s="20">
        <f t="shared" si="43"/>
        <v>900</v>
      </c>
      <c r="G87" s="20">
        <f t="shared" si="43"/>
        <v>1350</v>
      </c>
      <c r="H87" s="20">
        <f t="shared" si="43"/>
        <v>2025</v>
      </c>
      <c r="I87" s="21">
        <f t="shared" si="43"/>
        <v>3037.5</v>
      </c>
    </row>
    <row r="88" spans="2:9">
      <c r="B88" s="73"/>
      <c r="C88" s="74">
        <v>4</v>
      </c>
      <c r="D88" s="14">
        <f t="shared" si="42"/>
        <v>800</v>
      </c>
      <c r="E88" s="20">
        <f t="shared" ref="E88:I88" si="44">D88*1.5</f>
        <v>1200</v>
      </c>
      <c r="F88" s="20">
        <f t="shared" si="44"/>
        <v>1800</v>
      </c>
      <c r="G88" s="20">
        <f t="shared" si="44"/>
        <v>2700</v>
      </c>
      <c r="H88" s="20">
        <f t="shared" si="44"/>
        <v>4050</v>
      </c>
      <c r="I88" s="21">
        <f t="shared" si="44"/>
        <v>6075</v>
      </c>
    </row>
    <row r="89" spans="2:9">
      <c r="B89" s="73"/>
      <c r="C89" s="74">
        <v>5</v>
      </c>
      <c r="D89" s="14">
        <f t="shared" si="42"/>
        <v>1600</v>
      </c>
      <c r="E89" s="20">
        <f t="shared" ref="E89:I89" si="45">D89*1.5</f>
        <v>2400</v>
      </c>
      <c r="F89" s="20">
        <f t="shared" si="45"/>
        <v>3600</v>
      </c>
      <c r="G89" s="20">
        <f t="shared" si="45"/>
        <v>5400</v>
      </c>
      <c r="H89" s="20">
        <f t="shared" si="45"/>
        <v>8100</v>
      </c>
      <c r="I89" s="21">
        <f t="shared" si="45"/>
        <v>12150</v>
      </c>
    </row>
    <row r="90" spans="2:9">
      <c r="B90" s="73"/>
      <c r="C90" s="74">
        <v>6</v>
      </c>
      <c r="D90" s="14">
        <f t="shared" si="42"/>
        <v>3200</v>
      </c>
      <c r="E90" s="20">
        <f t="shared" ref="E90:I90" si="46">D90*1.5</f>
        <v>4800</v>
      </c>
      <c r="F90" s="20">
        <f t="shared" si="46"/>
        <v>7200</v>
      </c>
      <c r="G90" s="20">
        <f t="shared" si="46"/>
        <v>10800</v>
      </c>
      <c r="H90" s="20">
        <f t="shared" si="46"/>
        <v>16200</v>
      </c>
      <c r="I90" s="21">
        <f t="shared" si="46"/>
        <v>24300</v>
      </c>
    </row>
    <row r="91" spans="2:9">
      <c r="B91" s="73"/>
      <c r="C91" s="74">
        <v>7</v>
      </c>
      <c r="D91" s="14">
        <f t="shared" si="42"/>
        <v>6400</v>
      </c>
      <c r="E91" s="20">
        <f t="shared" ref="E91:I91" si="47">D91*1.5</f>
        <v>9600</v>
      </c>
      <c r="F91" s="20">
        <f t="shared" si="47"/>
        <v>14400</v>
      </c>
      <c r="G91" s="20">
        <f t="shared" si="47"/>
        <v>21600</v>
      </c>
      <c r="H91" s="20">
        <f t="shared" si="47"/>
        <v>32400</v>
      </c>
      <c r="I91" s="21">
        <f t="shared" si="47"/>
        <v>48600</v>
      </c>
    </row>
    <row r="92" spans="2:9">
      <c r="B92" s="73"/>
      <c r="C92" s="74">
        <v>8</v>
      </c>
      <c r="D92" s="14">
        <f t="shared" si="42"/>
        <v>12800</v>
      </c>
      <c r="E92" s="20">
        <f t="shared" ref="E92:I92" si="48">D92*1.5</f>
        <v>19200</v>
      </c>
      <c r="F92" s="20">
        <f t="shared" si="48"/>
        <v>28800</v>
      </c>
      <c r="G92" s="20">
        <f t="shared" si="48"/>
        <v>43200</v>
      </c>
      <c r="H92" s="20">
        <f t="shared" si="48"/>
        <v>64800</v>
      </c>
      <c r="I92" s="21">
        <f t="shared" si="48"/>
        <v>97200</v>
      </c>
    </row>
    <row r="93" spans="2:9">
      <c r="B93" s="73"/>
      <c r="C93" s="74">
        <v>9</v>
      </c>
      <c r="D93" s="14">
        <f t="shared" si="42"/>
        <v>25600</v>
      </c>
      <c r="E93" s="20">
        <f t="shared" ref="E93:I93" si="49">D93*1.5</f>
        <v>38400</v>
      </c>
      <c r="F93" s="20">
        <f t="shared" si="49"/>
        <v>57600</v>
      </c>
      <c r="G93" s="20">
        <f t="shared" si="49"/>
        <v>86400</v>
      </c>
      <c r="H93" s="20">
        <f t="shared" si="49"/>
        <v>129600</v>
      </c>
      <c r="I93" s="21">
        <f t="shared" si="49"/>
        <v>194400</v>
      </c>
    </row>
    <row r="94" ht="15" spans="2:9">
      <c r="B94" s="75"/>
      <c r="C94" s="76">
        <v>10</v>
      </c>
      <c r="D94" s="77">
        <f t="shared" si="42"/>
        <v>51200</v>
      </c>
      <c r="E94" s="22">
        <f t="shared" ref="E94:I94" si="50">D94*1.5</f>
        <v>76800</v>
      </c>
      <c r="F94" s="22">
        <f t="shared" si="50"/>
        <v>115200</v>
      </c>
      <c r="G94" s="22">
        <f t="shared" si="50"/>
        <v>172800</v>
      </c>
      <c r="H94" s="22">
        <f t="shared" si="50"/>
        <v>259200</v>
      </c>
      <c r="I94" s="23">
        <f t="shared" si="50"/>
        <v>388800</v>
      </c>
    </row>
    <row r="95" ht="15"/>
    <row r="96" spans="2:9">
      <c r="B96" s="72" t="s">
        <v>3898</v>
      </c>
      <c r="C96" s="6" t="s">
        <v>3827</v>
      </c>
      <c r="D96" s="6" t="s">
        <v>3808</v>
      </c>
      <c r="E96" s="6" t="s">
        <v>3809</v>
      </c>
      <c r="F96" s="6" t="s">
        <v>3810</v>
      </c>
      <c r="G96" s="6" t="s">
        <v>3811</v>
      </c>
      <c r="H96" s="6" t="s">
        <v>3812</v>
      </c>
      <c r="I96" s="5" t="s">
        <v>3813</v>
      </c>
    </row>
    <row r="97" spans="2:9">
      <c r="B97" s="73"/>
      <c r="C97" s="74">
        <v>1</v>
      </c>
      <c r="D97" s="14">
        <v>50</v>
      </c>
      <c r="E97" s="20">
        <f t="shared" ref="E97:I97" si="51">D97*1.5</f>
        <v>75</v>
      </c>
      <c r="F97" s="20">
        <f t="shared" si="51"/>
        <v>112.5</v>
      </c>
      <c r="G97" s="20">
        <f t="shared" si="51"/>
        <v>168.75</v>
      </c>
      <c r="H97" s="20">
        <f t="shared" si="51"/>
        <v>253.125</v>
      </c>
      <c r="I97" s="21">
        <f t="shared" si="51"/>
        <v>379.6875</v>
      </c>
    </row>
    <row r="98" spans="2:9">
      <c r="B98" s="73"/>
      <c r="C98" s="74">
        <v>2</v>
      </c>
      <c r="D98" s="14">
        <f>D97*2</f>
        <v>100</v>
      </c>
      <c r="E98" s="20">
        <f t="shared" ref="E98:I98" si="52">D98*1.5</f>
        <v>150</v>
      </c>
      <c r="F98" s="20">
        <f t="shared" si="52"/>
        <v>225</v>
      </c>
      <c r="G98" s="20">
        <f t="shared" si="52"/>
        <v>337.5</v>
      </c>
      <c r="H98" s="20">
        <f t="shared" si="52"/>
        <v>506.25</v>
      </c>
      <c r="I98" s="21">
        <f t="shared" si="52"/>
        <v>759.375</v>
      </c>
    </row>
    <row r="99" spans="2:9">
      <c r="B99" s="73"/>
      <c r="C99" s="74">
        <v>3</v>
      </c>
      <c r="D99" s="14">
        <f t="shared" ref="D99:D106" si="53">D98*2</f>
        <v>200</v>
      </c>
      <c r="E99" s="20">
        <f t="shared" ref="E99:I99" si="54">D99*1.5</f>
        <v>300</v>
      </c>
      <c r="F99" s="20">
        <f t="shared" si="54"/>
        <v>450</v>
      </c>
      <c r="G99" s="20">
        <f t="shared" si="54"/>
        <v>675</v>
      </c>
      <c r="H99" s="20">
        <f t="shared" si="54"/>
        <v>1012.5</v>
      </c>
      <c r="I99" s="21">
        <f t="shared" si="54"/>
        <v>1518.75</v>
      </c>
    </row>
    <row r="100" spans="2:9">
      <c r="B100" s="73"/>
      <c r="C100" s="74">
        <v>4</v>
      </c>
      <c r="D100" s="14">
        <f t="shared" si="53"/>
        <v>400</v>
      </c>
      <c r="E100" s="20">
        <f t="shared" ref="E100:I100" si="55">D100*1.5</f>
        <v>600</v>
      </c>
      <c r="F100" s="20">
        <f t="shared" si="55"/>
        <v>900</v>
      </c>
      <c r="G100" s="20">
        <f t="shared" si="55"/>
        <v>1350</v>
      </c>
      <c r="H100" s="20">
        <f t="shared" si="55"/>
        <v>2025</v>
      </c>
      <c r="I100" s="21">
        <f t="shared" si="55"/>
        <v>3037.5</v>
      </c>
    </row>
    <row r="101" spans="2:9">
      <c r="B101" s="73"/>
      <c r="C101" s="74">
        <v>5</v>
      </c>
      <c r="D101" s="14">
        <f t="shared" si="53"/>
        <v>800</v>
      </c>
      <c r="E101" s="20">
        <f t="shared" ref="E101:I101" si="56">D101*1.5</f>
        <v>1200</v>
      </c>
      <c r="F101" s="20">
        <f t="shared" si="56"/>
        <v>1800</v>
      </c>
      <c r="G101" s="20">
        <f t="shared" si="56"/>
        <v>2700</v>
      </c>
      <c r="H101" s="20">
        <f t="shared" si="56"/>
        <v>4050</v>
      </c>
      <c r="I101" s="21">
        <f t="shared" si="56"/>
        <v>6075</v>
      </c>
    </row>
    <row r="102" spans="2:9">
      <c r="B102" s="73"/>
      <c r="C102" s="74">
        <v>6</v>
      </c>
      <c r="D102" s="14">
        <f t="shared" si="53"/>
        <v>1600</v>
      </c>
      <c r="E102" s="20">
        <f t="shared" ref="E102:I102" si="57">D102*1.5</f>
        <v>2400</v>
      </c>
      <c r="F102" s="20">
        <f t="shared" si="57"/>
        <v>3600</v>
      </c>
      <c r="G102" s="20">
        <f t="shared" si="57"/>
        <v>5400</v>
      </c>
      <c r="H102" s="20">
        <f t="shared" si="57"/>
        <v>8100</v>
      </c>
      <c r="I102" s="21">
        <f t="shared" si="57"/>
        <v>12150</v>
      </c>
    </row>
    <row r="103" spans="2:9">
      <c r="B103" s="73"/>
      <c r="C103" s="74">
        <v>7</v>
      </c>
      <c r="D103" s="14">
        <f t="shared" si="53"/>
        <v>3200</v>
      </c>
      <c r="E103" s="20">
        <f t="shared" ref="E103:I103" si="58">D103*1.5</f>
        <v>4800</v>
      </c>
      <c r="F103" s="20">
        <f t="shared" si="58"/>
        <v>7200</v>
      </c>
      <c r="G103" s="20">
        <f t="shared" si="58"/>
        <v>10800</v>
      </c>
      <c r="H103" s="20">
        <f t="shared" si="58"/>
        <v>16200</v>
      </c>
      <c r="I103" s="21">
        <f t="shared" si="58"/>
        <v>24300</v>
      </c>
    </row>
    <row r="104" spans="2:9">
      <c r="B104" s="73"/>
      <c r="C104" s="74">
        <v>8</v>
      </c>
      <c r="D104" s="14">
        <f t="shared" si="53"/>
        <v>6400</v>
      </c>
      <c r="E104" s="20">
        <f t="shared" ref="E104:I104" si="59">D104*1.5</f>
        <v>9600</v>
      </c>
      <c r="F104" s="20">
        <f t="shared" si="59"/>
        <v>14400</v>
      </c>
      <c r="G104" s="20">
        <f t="shared" si="59"/>
        <v>21600</v>
      </c>
      <c r="H104" s="20">
        <f t="shared" si="59"/>
        <v>32400</v>
      </c>
      <c r="I104" s="21">
        <f t="shared" si="59"/>
        <v>48600</v>
      </c>
    </row>
    <row r="105" spans="2:9">
      <c r="B105" s="73"/>
      <c r="C105" s="74">
        <v>9</v>
      </c>
      <c r="D105" s="14">
        <f t="shared" si="53"/>
        <v>12800</v>
      </c>
      <c r="E105" s="20">
        <f t="shared" ref="E105:I105" si="60">D105*1.5</f>
        <v>19200</v>
      </c>
      <c r="F105" s="20">
        <f t="shared" si="60"/>
        <v>28800</v>
      </c>
      <c r="G105" s="20">
        <f t="shared" si="60"/>
        <v>43200</v>
      </c>
      <c r="H105" s="20">
        <f t="shared" si="60"/>
        <v>64800</v>
      </c>
      <c r="I105" s="21">
        <f t="shared" si="60"/>
        <v>97200</v>
      </c>
    </row>
    <row r="106" ht="15" spans="2:9">
      <c r="B106" s="75"/>
      <c r="C106" s="76">
        <v>10</v>
      </c>
      <c r="D106" s="77">
        <f t="shared" si="53"/>
        <v>25600</v>
      </c>
      <c r="E106" s="22">
        <f t="shared" ref="E106:I106" si="61">D106*1.5</f>
        <v>38400</v>
      </c>
      <c r="F106" s="22">
        <f t="shared" si="61"/>
        <v>57600</v>
      </c>
      <c r="G106" s="22">
        <f t="shared" si="61"/>
        <v>86400</v>
      </c>
      <c r="H106" s="22">
        <f t="shared" si="61"/>
        <v>129600</v>
      </c>
      <c r="I106" s="23">
        <f t="shared" si="61"/>
        <v>194400</v>
      </c>
    </row>
    <row r="110" spans="1:3">
      <c r="A110" s="93" t="s">
        <v>3899</v>
      </c>
      <c r="B110" s="94"/>
      <c r="C110" s="94"/>
    </row>
    <row r="111" spans="1:3">
      <c r="A111" s="94"/>
      <c r="B111" s="94"/>
      <c r="C111" s="94"/>
    </row>
    <row r="112" spans="1:1">
      <c r="A112" s="1" t="s">
        <v>3900</v>
      </c>
    </row>
    <row r="113" spans="1:9">
      <c r="A113" s="1" t="s">
        <v>3901</v>
      </c>
      <c r="E113" s="1" t="s">
        <v>470</v>
      </c>
      <c r="F113" s="1" t="s">
        <v>160</v>
      </c>
      <c r="G113" s="1" t="s">
        <v>1795</v>
      </c>
      <c r="H113" s="1" t="s">
        <v>199</v>
      </c>
      <c r="I113" s="1"/>
    </row>
    <row r="114" spans="1:8">
      <c r="A114" t="s">
        <v>702</v>
      </c>
      <c r="B114" t="s">
        <v>3902</v>
      </c>
      <c r="C114" t="s">
        <v>3903</v>
      </c>
      <c r="D114" s="1" t="s">
        <v>3904</v>
      </c>
      <c r="F114">
        <v>3000</v>
      </c>
      <c r="G114">
        <v>2000</v>
      </c>
      <c r="H114">
        <v>50000</v>
      </c>
    </row>
    <row r="115" spans="1:8">
      <c r="A115" t="s">
        <v>703</v>
      </c>
      <c r="B115" s="1" t="s">
        <v>3905</v>
      </c>
      <c r="C115" t="s">
        <v>3906</v>
      </c>
      <c r="D115" s="1" t="s">
        <v>3907</v>
      </c>
      <c r="F115">
        <v>4000</v>
      </c>
      <c r="G115">
        <v>2500</v>
      </c>
      <c r="H115">
        <v>70000</v>
      </c>
    </row>
    <row r="116" spans="1:8">
      <c r="A116" t="s">
        <v>704</v>
      </c>
      <c r="B116">
        <v>1990440660</v>
      </c>
      <c r="D116" s="1" t="s">
        <v>3908</v>
      </c>
      <c r="F116">
        <v>5000</v>
      </c>
      <c r="G116">
        <v>3000</v>
      </c>
      <c r="H116">
        <v>100000</v>
      </c>
    </row>
    <row r="117" spans="1:8">
      <c r="A117" t="s">
        <v>705</v>
      </c>
      <c r="B117">
        <v>1990420842</v>
      </c>
      <c r="C117">
        <v>1990420843</v>
      </c>
      <c r="D117" s="1" t="s">
        <v>3909</v>
      </c>
      <c r="F117">
        <v>6000</v>
      </c>
      <c r="G117">
        <v>3500</v>
      </c>
      <c r="H117">
        <v>150000</v>
      </c>
    </row>
    <row r="118" spans="1:8">
      <c r="A118" t="s">
        <v>706</v>
      </c>
      <c r="B118">
        <v>1990440715</v>
      </c>
      <c r="D118" s="1" t="s">
        <v>3910</v>
      </c>
      <c r="F118">
        <v>7000</v>
      </c>
      <c r="G118">
        <v>4000</v>
      </c>
      <c r="H118">
        <v>200000</v>
      </c>
    </row>
    <row r="119" spans="1:8">
      <c r="A119" t="s">
        <v>707</v>
      </c>
      <c r="B119" s="95" t="s">
        <v>3911</v>
      </c>
      <c r="C119" s="96"/>
      <c r="D119" s="96"/>
      <c r="F119">
        <v>8000</v>
      </c>
      <c r="G119">
        <v>4500</v>
      </c>
      <c r="H119">
        <v>250000</v>
      </c>
    </row>
    <row r="120" spans="1:8">
      <c r="A120" t="s">
        <v>708</v>
      </c>
      <c r="B120" s="96"/>
      <c r="C120" s="96"/>
      <c r="D120" s="96"/>
      <c r="F120">
        <v>9000</v>
      </c>
      <c r="G120">
        <v>5000</v>
      </c>
      <c r="H120">
        <v>300000</v>
      </c>
    </row>
    <row r="121" spans="1:8">
      <c r="A121" t="s">
        <v>709</v>
      </c>
      <c r="B121" s="96"/>
      <c r="C121" s="96"/>
      <c r="D121" s="96"/>
      <c r="F121">
        <v>10000</v>
      </c>
      <c r="G121">
        <v>5500</v>
      </c>
      <c r="H121">
        <v>350000</v>
      </c>
    </row>
    <row r="122" spans="1:8">
      <c r="A122" t="s">
        <v>710</v>
      </c>
      <c r="B122" s="96"/>
      <c r="C122" s="96"/>
      <c r="D122" s="96"/>
      <c r="F122">
        <v>11000</v>
      </c>
      <c r="G122">
        <v>6000</v>
      </c>
      <c r="H122">
        <v>400000</v>
      </c>
    </row>
    <row r="123" spans="1:8">
      <c r="A123" t="s">
        <v>711</v>
      </c>
      <c r="B123" s="96"/>
      <c r="C123" s="96"/>
      <c r="D123" s="96"/>
      <c r="F123">
        <v>12000</v>
      </c>
      <c r="G123">
        <v>6500</v>
      </c>
      <c r="H123">
        <v>500000</v>
      </c>
    </row>
    <row r="126" spans="1:8">
      <c r="A126" s="1" t="s">
        <v>3912</v>
      </c>
      <c r="F126" s="1" t="s">
        <v>3913</v>
      </c>
      <c r="H126" t="s">
        <v>3914</v>
      </c>
    </row>
    <row r="127" spans="2:8">
      <c r="B127" s="1" t="s">
        <v>2371</v>
      </c>
      <c r="C127" s="1" t="s">
        <v>3915</v>
      </c>
      <c r="H127" s="1" t="s">
        <v>3916</v>
      </c>
    </row>
    <row r="128" spans="2:8">
      <c r="B128" s="1" t="s">
        <v>3917</v>
      </c>
      <c r="C128" s="1" t="s">
        <v>3918</v>
      </c>
      <c r="D128" s="1" t="s">
        <v>3919</v>
      </c>
      <c r="E128" s="1" t="s">
        <v>3920</v>
      </c>
      <c r="H128" s="1" t="s">
        <v>3921</v>
      </c>
    </row>
    <row r="129" spans="1:5">
      <c r="A129" t="s">
        <v>1753</v>
      </c>
      <c r="B129">
        <v>10</v>
      </c>
      <c r="C129">
        <v>400</v>
      </c>
      <c r="D129">
        <v>200</v>
      </c>
      <c r="E129">
        <v>3000</v>
      </c>
    </row>
    <row r="130" spans="1:5">
      <c r="A130" t="s">
        <v>1754</v>
      </c>
      <c r="B130">
        <v>20</v>
      </c>
      <c r="C130">
        <v>400</v>
      </c>
      <c r="D130">
        <v>200</v>
      </c>
      <c r="E130">
        <v>3000</v>
      </c>
    </row>
    <row r="131" spans="1:5">
      <c r="A131" t="s">
        <v>1755</v>
      </c>
      <c r="B131">
        <v>30</v>
      </c>
      <c r="C131">
        <v>400</v>
      </c>
      <c r="D131">
        <v>200</v>
      </c>
      <c r="E131">
        <v>3000</v>
      </c>
    </row>
    <row r="132" spans="1:5">
      <c r="A132" t="s">
        <v>1756</v>
      </c>
      <c r="B132">
        <v>40</v>
      </c>
      <c r="C132">
        <v>400</v>
      </c>
      <c r="D132">
        <v>200</v>
      </c>
      <c r="E132">
        <v>3000</v>
      </c>
    </row>
    <row r="133" spans="1:5">
      <c r="A133" t="s">
        <v>1757</v>
      </c>
      <c r="B133">
        <v>50</v>
      </c>
      <c r="C133">
        <v>400</v>
      </c>
      <c r="D133">
        <v>200</v>
      </c>
      <c r="E133">
        <v>3000</v>
      </c>
    </row>
    <row r="134" spans="1:5">
      <c r="A134" t="s">
        <v>1758</v>
      </c>
      <c r="B134">
        <v>60</v>
      </c>
      <c r="C134">
        <v>400</v>
      </c>
      <c r="D134">
        <v>200</v>
      </c>
      <c r="E134">
        <v>3000</v>
      </c>
    </row>
    <row r="135" spans="1:5">
      <c r="A135" t="s">
        <v>1741</v>
      </c>
      <c r="B135">
        <v>70</v>
      </c>
      <c r="C135">
        <v>400</v>
      </c>
      <c r="D135">
        <v>200</v>
      </c>
      <c r="E135">
        <v>3000</v>
      </c>
    </row>
    <row r="136" spans="1:5">
      <c r="A136" t="s">
        <v>1742</v>
      </c>
      <c r="B136">
        <v>80</v>
      </c>
      <c r="C136">
        <v>400</v>
      </c>
      <c r="D136">
        <v>200</v>
      </c>
      <c r="E136">
        <v>3000</v>
      </c>
    </row>
    <row r="137" spans="1:5">
      <c r="A137" t="s">
        <v>1743</v>
      </c>
      <c r="B137">
        <v>90</v>
      </c>
      <c r="C137">
        <v>400</v>
      </c>
      <c r="D137">
        <v>200</v>
      </c>
      <c r="E137">
        <v>3000</v>
      </c>
    </row>
    <row r="138" spans="1:5">
      <c r="A138" t="s">
        <v>1744</v>
      </c>
      <c r="B138">
        <v>100</v>
      </c>
      <c r="C138">
        <v>400</v>
      </c>
      <c r="D138">
        <v>200</v>
      </c>
      <c r="E138">
        <v>3000</v>
      </c>
    </row>
    <row r="139" spans="1:5">
      <c r="A139" t="s">
        <v>1745</v>
      </c>
      <c r="B139">
        <v>150</v>
      </c>
      <c r="C139">
        <v>400</v>
      </c>
      <c r="D139">
        <v>200</v>
      </c>
      <c r="E139">
        <v>3000</v>
      </c>
    </row>
    <row r="140" spans="1:5">
      <c r="A140" t="s">
        <v>1746</v>
      </c>
      <c r="B140">
        <v>140</v>
      </c>
      <c r="C140">
        <v>400</v>
      </c>
      <c r="D140">
        <v>200</v>
      </c>
      <c r="E140">
        <v>3000</v>
      </c>
    </row>
    <row r="141" spans="1:5">
      <c r="A141" t="s">
        <v>1747</v>
      </c>
      <c r="B141">
        <v>160</v>
      </c>
      <c r="C141">
        <v>400</v>
      </c>
      <c r="D141">
        <v>200</v>
      </c>
      <c r="E141">
        <v>3000</v>
      </c>
    </row>
    <row r="142" spans="1:5">
      <c r="A142" t="s">
        <v>1748</v>
      </c>
      <c r="B142">
        <v>180</v>
      </c>
      <c r="C142">
        <v>400</v>
      </c>
      <c r="D142">
        <v>200</v>
      </c>
      <c r="E142">
        <v>3000</v>
      </c>
    </row>
    <row r="143" spans="1:5">
      <c r="A143" t="s">
        <v>1749</v>
      </c>
      <c r="B143">
        <v>200</v>
      </c>
      <c r="C143">
        <v>400</v>
      </c>
      <c r="D143">
        <v>200</v>
      </c>
      <c r="E143">
        <v>3000</v>
      </c>
    </row>
    <row r="144" spans="1:5">
      <c r="A144" t="s">
        <v>3922</v>
      </c>
      <c r="B144">
        <v>220</v>
      </c>
      <c r="C144">
        <v>400</v>
      </c>
      <c r="D144">
        <v>200</v>
      </c>
      <c r="E144">
        <v>3000</v>
      </c>
    </row>
    <row r="145" spans="1:5">
      <c r="A145" t="s">
        <v>3923</v>
      </c>
      <c r="B145">
        <v>240</v>
      </c>
      <c r="C145">
        <v>400</v>
      </c>
      <c r="D145">
        <v>200</v>
      </c>
      <c r="E145">
        <v>3000</v>
      </c>
    </row>
    <row r="146" spans="1:5">
      <c r="A146" t="s">
        <v>3924</v>
      </c>
      <c r="B146">
        <v>260</v>
      </c>
      <c r="C146">
        <v>400</v>
      </c>
      <c r="D146">
        <v>200</v>
      </c>
      <c r="E146">
        <v>3000</v>
      </c>
    </row>
    <row r="147" spans="1:5">
      <c r="A147" t="s">
        <v>3925</v>
      </c>
      <c r="B147">
        <v>280</v>
      </c>
      <c r="C147">
        <v>400</v>
      </c>
      <c r="D147">
        <v>200</v>
      </c>
      <c r="E147">
        <v>3000</v>
      </c>
    </row>
    <row r="148" spans="1:5">
      <c r="A148" t="s">
        <v>3926</v>
      </c>
      <c r="B148">
        <v>300</v>
      </c>
      <c r="C148">
        <v>400</v>
      </c>
      <c r="D148">
        <v>200</v>
      </c>
      <c r="E148">
        <v>3000</v>
      </c>
    </row>
    <row r="149" spans="1:5">
      <c r="A149" t="s">
        <v>3927</v>
      </c>
      <c r="B149">
        <v>320</v>
      </c>
      <c r="C149">
        <v>400</v>
      </c>
      <c r="D149">
        <v>200</v>
      </c>
      <c r="E149">
        <v>3000</v>
      </c>
    </row>
    <row r="150" spans="1:5">
      <c r="A150" t="s">
        <v>3928</v>
      </c>
      <c r="B150">
        <v>340</v>
      </c>
      <c r="C150">
        <v>400</v>
      </c>
      <c r="D150">
        <v>200</v>
      </c>
      <c r="E150">
        <v>3000</v>
      </c>
    </row>
    <row r="151" spans="1:5">
      <c r="A151" t="s">
        <v>3929</v>
      </c>
      <c r="B151">
        <v>360</v>
      </c>
      <c r="C151">
        <v>400</v>
      </c>
      <c r="D151">
        <v>200</v>
      </c>
      <c r="E151">
        <v>3000</v>
      </c>
    </row>
    <row r="152" spans="1:5">
      <c r="A152" t="s">
        <v>3930</v>
      </c>
      <c r="B152">
        <v>380</v>
      </c>
      <c r="C152">
        <v>400</v>
      </c>
      <c r="D152">
        <v>200</v>
      </c>
      <c r="E152">
        <v>3000</v>
      </c>
    </row>
    <row r="153" spans="1:5">
      <c r="A153" t="s">
        <v>3931</v>
      </c>
      <c r="B153">
        <v>400</v>
      </c>
      <c r="C153">
        <v>400</v>
      </c>
      <c r="D153">
        <v>200</v>
      </c>
      <c r="E153">
        <v>3000</v>
      </c>
    </row>
    <row r="154" spans="1:5">
      <c r="A154" t="s">
        <v>3932</v>
      </c>
      <c r="B154">
        <v>420</v>
      </c>
      <c r="C154">
        <v>400</v>
      </c>
      <c r="D154">
        <v>200</v>
      </c>
      <c r="E154">
        <v>3000</v>
      </c>
    </row>
    <row r="155" spans="1:5">
      <c r="A155" t="s">
        <v>3933</v>
      </c>
      <c r="B155">
        <v>440</v>
      </c>
      <c r="C155">
        <v>400</v>
      </c>
      <c r="D155">
        <v>200</v>
      </c>
      <c r="E155">
        <v>3000</v>
      </c>
    </row>
    <row r="156" spans="1:5">
      <c r="A156" t="s">
        <v>3934</v>
      </c>
      <c r="B156">
        <v>460</v>
      </c>
      <c r="C156">
        <v>400</v>
      </c>
      <c r="D156">
        <v>200</v>
      </c>
      <c r="E156">
        <v>3000</v>
      </c>
    </row>
    <row r="157" spans="1:5">
      <c r="A157" t="s">
        <v>3935</v>
      </c>
      <c r="B157">
        <v>480</v>
      </c>
      <c r="C157">
        <v>400</v>
      </c>
      <c r="D157">
        <v>200</v>
      </c>
      <c r="E157">
        <v>3000</v>
      </c>
    </row>
    <row r="158" spans="1:5">
      <c r="A158" t="s">
        <v>3936</v>
      </c>
      <c r="B158">
        <v>500</v>
      </c>
      <c r="C158">
        <v>400</v>
      </c>
      <c r="D158">
        <v>200</v>
      </c>
      <c r="E158">
        <v>3000</v>
      </c>
    </row>
    <row r="159" spans="1:5">
      <c r="A159" t="s">
        <v>3937</v>
      </c>
      <c r="B159">
        <v>520</v>
      </c>
      <c r="C159">
        <v>400</v>
      </c>
      <c r="D159">
        <v>200</v>
      </c>
      <c r="E159">
        <v>3000</v>
      </c>
    </row>
    <row r="160" spans="1:5">
      <c r="A160" t="s">
        <v>3938</v>
      </c>
      <c r="B160">
        <v>540</v>
      </c>
      <c r="C160">
        <v>400</v>
      </c>
      <c r="D160">
        <v>200</v>
      </c>
      <c r="E160">
        <v>3000</v>
      </c>
    </row>
    <row r="161" spans="1:5">
      <c r="A161" t="s">
        <v>3939</v>
      </c>
      <c r="B161">
        <v>560</v>
      </c>
      <c r="C161">
        <v>400</v>
      </c>
      <c r="D161">
        <v>200</v>
      </c>
      <c r="E161">
        <v>3000</v>
      </c>
    </row>
    <row r="162" spans="1:5">
      <c r="A162" t="s">
        <v>3940</v>
      </c>
      <c r="B162">
        <v>580</v>
      </c>
      <c r="C162">
        <v>400</v>
      </c>
      <c r="D162">
        <v>200</v>
      </c>
      <c r="E162">
        <v>3000</v>
      </c>
    </row>
    <row r="163" spans="1:5">
      <c r="A163" t="s">
        <v>3941</v>
      </c>
      <c r="B163">
        <v>600</v>
      </c>
      <c r="C163">
        <v>400</v>
      </c>
      <c r="D163">
        <v>200</v>
      </c>
      <c r="E163">
        <v>3000</v>
      </c>
    </row>
    <row r="164" spans="1:5">
      <c r="A164" t="s">
        <v>3942</v>
      </c>
      <c r="B164">
        <v>620</v>
      </c>
      <c r="C164">
        <v>400</v>
      </c>
      <c r="D164">
        <v>200</v>
      </c>
      <c r="E164">
        <v>3000</v>
      </c>
    </row>
    <row r="165" spans="1:5">
      <c r="A165" t="s">
        <v>3943</v>
      </c>
      <c r="B165">
        <v>640</v>
      </c>
      <c r="C165">
        <v>400</v>
      </c>
      <c r="D165">
        <v>200</v>
      </c>
      <c r="E165">
        <v>3000</v>
      </c>
    </row>
    <row r="166" spans="1:5">
      <c r="A166" t="s">
        <v>3944</v>
      </c>
      <c r="B166">
        <v>660</v>
      </c>
      <c r="C166">
        <v>400</v>
      </c>
      <c r="D166">
        <v>200</v>
      </c>
      <c r="E166">
        <v>3000</v>
      </c>
    </row>
    <row r="167" spans="1:5">
      <c r="A167" t="s">
        <v>3945</v>
      </c>
      <c r="B167">
        <v>680</v>
      </c>
      <c r="C167">
        <v>400</v>
      </c>
      <c r="D167">
        <v>200</v>
      </c>
      <c r="E167">
        <v>3000</v>
      </c>
    </row>
    <row r="168" spans="1:5">
      <c r="A168" t="s">
        <v>3946</v>
      </c>
      <c r="B168">
        <v>700</v>
      </c>
      <c r="C168">
        <v>400</v>
      </c>
      <c r="D168">
        <v>200</v>
      </c>
      <c r="E168">
        <v>3000</v>
      </c>
    </row>
    <row r="169" spans="1:5">
      <c r="A169" t="s">
        <v>3947</v>
      </c>
      <c r="B169">
        <v>720</v>
      </c>
      <c r="C169">
        <v>400</v>
      </c>
      <c r="D169">
        <v>200</v>
      </c>
      <c r="E169">
        <v>3000</v>
      </c>
    </row>
    <row r="170" spans="1:5">
      <c r="A170" t="s">
        <v>3948</v>
      </c>
      <c r="B170">
        <v>740</v>
      </c>
      <c r="C170">
        <v>400</v>
      </c>
      <c r="D170">
        <v>200</v>
      </c>
      <c r="E170">
        <v>3000</v>
      </c>
    </row>
    <row r="171" spans="1:5">
      <c r="A171" t="s">
        <v>3949</v>
      </c>
      <c r="B171">
        <v>760</v>
      </c>
      <c r="C171">
        <v>400</v>
      </c>
      <c r="D171">
        <v>200</v>
      </c>
      <c r="E171">
        <v>3000</v>
      </c>
    </row>
    <row r="172" spans="1:5">
      <c r="A172" t="s">
        <v>3950</v>
      </c>
      <c r="B172">
        <v>780</v>
      </c>
      <c r="C172">
        <v>400</v>
      </c>
      <c r="D172">
        <v>200</v>
      </c>
      <c r="E172">
        <v>3000</v>
      </c>
    </row>
    <row r="173" spans="1:5">
      <c r="A173" t="s">
        <v>3951</v>
      </c>
      <c r="B173">
        <v>800</v>
      </c>
      <c r="C173">
        <v>400</v>
      </c>
      <c r="D173">
        <v>200</v>
      </c>
      <c r="E173">
        <v>3000</v>
      </c>
    </row>
    <row r="174" spans="1:5">
      <c r="A174" t="s">
        <v>3952</v>
      </c>
      <c r="B174">
        <v>820</v>
      </c>
      <c r="C174">
        <v>400</v>
      </c>
      <c r="D174">
        <v>200</v>
      </c>
      <c r="E174">
        <v>3000</v>
      </c>
    </row>
    <row r="175" spans="1:5">
      <c r="A175" t="s">
        <v>3953</v>
      </c>
      <c r="B175">
        <v>840</v>
      </c>
      <c r="C175">
        <v>400</v>
      </c>
      <c r="D175">
        <v>200</v>
      </c>
      <c r="E175">
        <v>3000</v>
      </c>
    </row>
    <row r="176" spans="1:5">
      <c r="A176" t="s">
        <v>3954</v>
      </c>
      <c r="B176">
        <v>860</v>
      </c>
      <c r="C176">
        <v>400</v>
      </c>
      <c r="D176">
        <v>200</v>
      </c>
      <c r="E176">
        <v>3000</v>
      </c>
    </row>
    <row r="177" spans="1:5">
      <c r="A177" t="s">
        <v>3955</v>
      </c>
      <c r="B177">
        <v>880</v>
      </c>
      <c r="C177">
        <v>400</v>
      </c>
      <c r="D177">
        <v>200</v>
      </c>
      <c r="E177">
        <v>3000</v>
      </c>
    </row>
    <row r="178" spans="1:5">
      <c r="A178" t="s">
        <v>3956</v>
      </c>
      <c r="B178">
        <v>900</v>
      </c>
      <c r="C178">
        <v>400</v>
      </c>
      <c r="D178">
        <v>200</v>
      </c>
      <c r="E178">
        <v>3000</v>
      </c>
    </row>
  </sheetData>
  <mergeCells count="10">
    <mergeCell ref="B36:B46"/>
    <mergeCell ref="B48:B58"/>
    <mergeCell ref="B60:B70"/>
    <mergeCell ref="B72:B82"/>
    <mergeCell ref="B84:B94"/>
    <mergeCell ref="B96:B106"/>
    <mergeCell ref="B119:D123"/>
    <mergeCell ref="AA10:AC11"/>
    <mergeCell ref="AA6:AC9"/>
    <mergeCell ref="A110:C111"/>
  </mergeCells>
  <pageMargins left="0.699305555555556" right="0.699305555555556" top="0.75" bottom="0.75" header="0.3" footer="0.3"/>
  <headerFooter/>
  <drawing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G64"/>
  <sheetViews>
    <sheetView workbookViewId="0">
      <selection activeCell="L25" sqref="L25"/>
    </sheetView>
  </sheetViews>
  <sheetFormatPr defaultColWidth="9" defaultRowHeight="14.25" outlineLevelCol="6"/>
  <cols>
    <col min="3" max="3" width="11" customWidth="1"/>
    <col min="4" max="4" width="10.75" customWidth="1"/>
    <col min="6" max="6" width="15.875" customWidth="1"/>
  </cols>
  <sheetData>
    <row r="1" spans="1:7">
      <c r="A1" s="1" t="s">
        <v>3957</v>
      </c>
      <c r="D1" t="s">
        <v>3958</v>
      </c>
      <c r="G1" t="s">
        <v>3959</v>
      </c>
    </row>
    <row r="3" spans="1:1">
      <c r="A3" t="s">
        <v>3960</v>
      </c>
    </row>
    <row r="4" spans="1:1">
      <c r="A4" s="1" t="s">
        <v>3961</v>
      </c>
    </row>
    <row r="5" spans="1:1">
      <c r="A5" t="s">
        <v>3962</v>
      </c>
    </row>
    <row r="6" spans="1:6">
      <c r="A6" s="1" t="s">
        <v>3963</v>
      </c>
      <c r="B6" s="1" t="s">
        <v>160</v>
      </c>
      <c r="C6" s="1" t="s">
        <v>161</v>
      </c>
      <c r="D6" s="1" t="s">
        <v>3964</v>
      </c>
      <c r="F6" s="1" t="s">
        <v>3965</v>
      </c>
    </row>
    <row r="7" spans="1:6">
      <c r="A7" t="s">
        <v>3966</v>
      </c>
      <c r="B7">
        <v>20000</v>
      </c>
      <c r="C7" s="24">
        <v>0.1</v>
      </c>
      <c r="D7" s="24">
        <v>0.05</v>
      </c>
      <c r="F7" s="24">
        <v>0.05</v>
      </c>
    </row>
    <row r="8" spans="1:6">
      <c r="A8" t="s">
        <v>3967</v>
      </c>
      <c r="B8">
        <v>18000</v>
      </c>
      <c r="C8" s="24">
        <v>0.09</v>
      </c>
      <c r="D8" s="24">
        <v>0.04</v>
      </c>
      <c r="F8" s="24">
        <v>0.04</v>
      </c>
    </row>
    <row r="9" spans="1:6">
      <c r="A9" t="s">
        <v>3968</v>
      </c>
      <c r="B9">
        <v>16000</v>
      </c>
      <c r="C9" s="24">
        <v>0.08</v>
      </c>
      <c r="D9" s="24">
        <v>0.03</v>
      </c>
      <c r="F9" s="24">
        <v>0.03</v>
      </c>
    </row>
    <row r="10" spans="1:6">
      <c r="A10" t="s">
        <v>3969</v>
      </c>
      <c r="B10">
        <v>14000</v>
      </c>
      <c r="C10" s="24">
        <v>0.07</v>
      </c>
      <c r="D10" s="24">
        <v>0.02</v>
      </c>
      <c r="F10" s="24">
        <v>0.02</v>
      </c>
    </row>
    <row r="11" spans="1:6">
      <c r="A11" t="s">
        <v>3970</v>
      </c>
      <c r="B11">
        <v>12000</v>
      </c>
      <c r="C11" s="24">
        <v>0.06</v>
      </c>
      <c r="D11" s="24">
        <v>0.01</v>
      </c>
      <c r="F11" s="24">
        <v>0.01</v>
      </c>
    </row>
    <row r="12" spans="1:6">
      <c r="A12" t="s">
        <v>3971</v>
      </c>
      <c r="B12">
        <v>10000</v>
      </c>
      <c r="C12" s="24">
        <v>0.05</v>
      </c>
      <c r="D12" s="24">
        <v>0.01</v>
      </c>
      <c r="F12" s="24">
        <v>0.01</v>
      </c>
    </row>
    <row r="13" spans="1:6">
      <c r="A13" t="s">
        <v>3972</v>
      </c>
      <c r="B13">
        <v>8000</v>
      </c>
      <c r="C13" s="24">
        <v>0.0399999999999999</v>
      </c>
      <c r="D13" s="24">
        <v>0.01</v>
      </c>
      <c r="F13" s="24">
        <v>0.01</v>
      </c>
    </row>
    <row r="14" spans="1:6">
      <c r="A14" t="s">
        <v>3973</v>
      </c>
      <c r="B14">
        <v>6000</v>
      </c>
      <c r="C14" s="24">
        <v>0.0299999999999999</v>
      </c>
      <c r="D14" s="24">
        <v>0.01</v>
      </c>
      <c r="F14" s="24">
        <v>0.01</v>
      </c>
    </row>
    <row r="15" spans="1:6">
      <c r="A15" t="s">
        <v>3974</v>
      </c>
      <c r="B15">
        <v>4000</v>
      </c>
      <c r="C15" s="24">
        <v>0.0199999999999999</v>
      </c>
      <c r="D15" s="24">
        <v>0.01</v>
      </c>
      <c r="F15" s="24">
        <v>0.01</v>
      </c>
    </row>
    <row r="16" spans="1:6">
      <c r="A16" t="s">
        <v>3975</v>
      </c>
      <c r="B16">
        <v>2000</v>
      </c>
      <c r="C16" s="24">
        <v>0.00999999999999991</v>
      </c>
      <c r="D16" s="24">
        <v>0.01</v>
      </c>
      <c r="F16" s="24">
        <v>0.01</v>
      </c>
    </row>
    <row r="18" spans="1:1">
      <c r="A18" s="25" t="s">
        <v>3976</v>
      </c>
    </row>
    <row r="20" spans="1:4">
      <c r="A20" s="1" t="s">
        <v>3977</v>
      </c>
      <c r="B20" s="1" t="s">
        <v>1795</v>
      </c>
      <c r="C20" s="1" t="s">
        <v>3978</v>
      </c>
      <c r="D20" s="1" t="s">
        <v>3979</v>
      </c>
    </row>
    <row r="21" spans="1:4">
      <c r="A21" t="s">
        <v>3966</v>
      </c>
      <c r="B21">
        <v>20000</v>
      </c>
      <c r="C21" s="24">
        <v>0.2</v>
      </c>
      <c r="D21" s="24">
        <v>0.2</v>
      </c>
    </row>
    <row r="22" spans="1:4">
      <c r="A22" t="s">
        <v>3967</v>
      </c>
      <c r="B22">
        <v>19000</v>
      </c>
      <c r="C22" s="24">
        <v>0.19</v>
      </c>
      <c r="D22" s="24">
        <v>0.2</v>
      </c>
    </row>
    <row r="23" spans="1:4">
      <c r="A23" t="s">
        <v>3968</v>
      </c>
      <c r="B23">
        <v>18000</v>
      </c>
      <c r="C23" s="24">
        <v>0.18</v>
      </c>
      <c r="D23" s="24">
        <v>0.2</v>
      </c>
    </row>
    <row r="24" spans="1:4">
      <c r="A24" t="s">
        <v>3969</v>
      </c>
      <c r="B24">
        <v>17000</v>
      </c>
      <c r="C24" s="24">
        <v>0.17</v>
      </c>
      <c r="D24" s="24">
        <v>0.15</v>
      </c>
    </row>
    <row r="25" spans="1:4">
      <c r="A25" t="s">
        <v>3970</v>
      </c>
      <c r="B25">
        <v>16000</v>
      </c>
      <c r="C25" s="24">
        <v>0.16</v>
      </c>
      <c r="D25" s="24">
        <v>0.15</v>
      </c>
    </row>
    <row r="26" spans="1:4">
      <c r="A26" t="s">
        <v>3971</v>
      </c>
      <c r="B26">
        <v>15000</v>
      </c>
      <c r="C26" s="24">
        <v>0.15</v>
      </c>
      <c r="D26" s="24">
        <v>0.15</v>
      </c>
    </row>
    <row r="27" spans="1:4">
      <c r="A27" t="s">
        <v>3972</v>
      </c>
      <c r="B27">
        <v>14000</v>
      </c>
      <c r="C27" s="24">
        <v>0.14</v>
      </c>
      <c r="D27" s="24">
        <v>0.15</v>
      </c>
    </row>
    <row r="28" spans="1:4">
      <c r="A28" t="s">
        <v>3973</v>
      </c>
      <c r="B28">
        <v>13000</v>
      </c>
      <c r="C28" s="24">
        <v>0.13</v>
      </c>
      <c r="D28" s="24">
        <v>0.15</v>
      </c>
    </row>
    <row r="29" spans="1:4">
      <c r="A29" t="s">
        <v>3974</v>
      </c>
      <c r="B29">
        <v>12000</v>
      </c>
      <c r="C29" s="24">
        <v>0.12</v>
      </c>
      <c r="D29" s="24">
        <v>0.15</v>
      </c>
    </row>
    <row r="30" spans="1:4">
      <c r="A30" t="s">
        <v>3975</v>
      </c>
      <c r="B30">
        <v>11000</v>
      </c>
      <c r="C30" s="24">
        <v>0.11</v>
      </c>
      <c r="D30" s="24">
        <v>0.15</v>
      </c>
    </row>
    <row r="31" spans="1:4">
      <c r="A31" t="s">
        <v>3980</v>
      </c>
      <c r="B31">
        <v>10000</v>
      </c>
      <c r="C31" s="24">
        <v>0.1</v>
      </c>
      <c r="D31" s="24">
        <v>0.1</v>
      </c>
    </row>
    <row r="32" spans="1:4">
      <c r="A32" t="s">
        <v>3981</v>
      </c>
      <c r="B32">
        <v>9000</v>
      </c>
      <c r="C32" s="24">
        <v>0.09</v>
      </c>
      <c r="D32" s="24">
        <v>0.1</v>
      </c>
    </row>
    <row r="33" spans="1:4">
      <c r="A33" t="s">
        <v>3982</v>
      </c>
      <c r="B33">
        <v>8000</v>
      </c>
      <c r="C33" s="24">
        <v>0.08</v>
      </c>
      <c r="D33" s="24">
        <v>0.1</v>
      </c>
    </row>
    <row r="34" spans="1:4">
      <c r="A34" t="s">
        <v>3983</v>
      </c>
      <c r="B34">
        <v>7000</v>
      </c>
      <c r="C34" s="24">
        <v>0.07</v>
      </c>
      <c r="D34" s="24">
        <v>0.1</v>
      </c>
    </row>
    <row r="35" spans="1:4">
      <c r="A35" t="s">
        <v>3984</v>
      </c>
      <c r="B35">
        <v>6000</v>
      </c>
      <c r="C35" s="24">
        <v>0.06</v>
      </c>
      <c r="D35" s="24">
        <v>0.1</v>
      </c>
    </row>
    <row r="36" spans="1:4">
      <c r="A36" t="s">
        <v>3985</v>
      </c>
      <c r="B36">
        <v>5000</v>
      </c>
      <c r="C36" s="24">
        <v>0.05</v>
      </c>
      <c r="D36" s="24">
        <v>0.05</v>
      </c>
    </row>
    <row r="37" spans="1:4">
      <c r="A37" t="s">
        <v>3986</v>
      </c>
      <c r="B37">
        <v>4000</v>
      </c>
      <c r="C37" s="24">
        <v>0.04</v>
      </c>
      <c r="D37" s="24">
        <v>0.05</v>
      </c>
    </row>
    <row r="38" spans="1:4">
      <c r="A38" t="s">
        <v>3987</v>
      </c>
      <c r="B38">
        <v>3000</v>
      </c>
      <c r="C38" s="24">
        <v>0.03</v>
      </c>
      <c r="D38" s="24">
        <v>0.05</v>
      </c>
    </row>
    <row r="39" spans="1:4">
      <c r="A39" t="s">
        <v>3988</v>
      </c>
      <c r="B39">
        <v>2000</v>
      </c>
      <c r="C39" s="24">
        <v>0.02</v>
      </c>
      <c r="D39" s="24">
        <v>0.05</v>
      </c>
    </row>
    <row r="40" spans="1:4">
      <c r="A40" t="s">
        <v>3989</v>
      </c>
      <c r="B40">
        <v>1000</v>
      </c>
      <c r="C40" s="24">
        <v>0.01</v>
      </c>
      <c r="D40" s="24">
        <v>0.05</v>
      </c>
    </row>
    <row r="43" spans="1:6">
      <c r="A43" t="s">
        <v>3990</v>
      </c>
      <c r="F43" t="s">
        <v>3991</v>
      </c>
    </row>
    <row r="44" spans="1:4">
      <c r="A44" s="1" t="s">
        <v>3977</v>
      </c>
      <c r="B44" s="1" t="s">
        <v>160</v>
      </c>
      <c r="C44" s="1" t="s">
        <v>161</v>
      </c>
      <c r="D44" s="1"/>
    </row>
    <row r="45" spans="1:6">
      <c r="A45" t="s">
        <v>3966</v>
      </c>
      <c r="B45">
        <v>20000</v>
      </c>
      <c r="C45" s="24">
        <v>0.2</v>
      </c>
      <c r="F45" s="24">
        <v>0.2</v>
      </c>
    </row>
    <row r="46" spans="1:6">
      <c r="A46" t="s">
        <v>3967</v>
      </c>
      <c r="B46">
        <v>19000</v>
      </c>
      <c r="C46" s="24">
        <v>0.19</v>
      </c>
      <c r="F46" s="24">
        <v>0.19</v>
      </c>
    </row>
    <row r="47" spans="1:6">
      <c r="A47" t="s">
        <v>3968</v>
      </c>
      <c r="B47">
        <v>18000</v>
      </c>
      <c r="C47" s="24">
        <v>0.18</v>
      </c>
      <c r="F47" s="24">
        <v>0.18</v>
      </c>
    </row>
    <row r="48" spans="1:6">
      <c r="A48" t="s">
        <v>3969</v>
      </c>
      <c r="B48">
        <v>17000</v>
      </c>
      <c r="C48" s="24">
        <v>0.17</v>
      </c>
      <c r="F48" s="24">
        <v>0.17</v>
      </c>
    </row>
    <row r="49" spans="1:6">
      <c r="A49" t="s">
        <v>3970</v>
      </c>
      <c r="B49">
        <v>16000</v>
      </c>
      <c r="C49" s="24">
        <v>0.16</v>
      </c>
      <c r="F49" s="24">
        <v>0.16</v>
      </c>
    </row>
    <row r="50" spans="1:6">
      <c r="A50" t="s">
        <v>3971</v>
      </c>
      <c r="B50">
        <v>15000</v>
      </c>
      <c r="C50" s="24">
        <v>0.15</v>
      </c>
      <c r="F50" s="24">
        <v>0.15</v>
      </c>
    </row>
    <row r="51" spans="1:6">
      <c r="A51" t="s">
        <v>3972</v>
      </c>
      <c r="B51">
        <v>14000</v>
      </c>
      <c r="C51" s="24">
        <v>0.14</v>
      </c>
      <c r="F51" s="24">
        <v>0.14</v>
      </c>
    </row>
    <row r="52" spans="1:6">
      <c r="A52" t="s">
        <v>3973</v>
      </c>
      <c r="B52">
        <v>13000</v>
      </c>
      <c r="C52" s="24">
        <v>0.13</v>
      </c>
      <c r="F52" s="24">
        <v>0.13</v>
      </c>
    </row>
    <row r="53" spans="1:6">
      <c r="A53" t="s">
        <v>3974</v>
      </c>
      <c r="B53">
        <v>12000</v>
      </c>
      <c r="C53" s="24">
        <v>0.12</v>
      </c>
      <c r="F53" s="24">
        <v>0.12</v>
      </c>
    </row>
    <row r="54" spans="1:6">
      <c r="A54" t="s">
        <v>3975</v>
      </c>
      <c r="B54">
        <v>11000</v>
      </c>
      <c r="C54" s="24">
        <v>0.11</v>
      </c>
      <c r="F54" s="24">
        <v>0.11</v>
      </c>
    </row>
    <row r="55" spans="1:6">
      <c r="A55" t="s">
        <v>3980</v>
      </c>
      <c r="B55">
        <v>10000</v>
      </c>
      <c r="C55" s="24">
        <v>0.1</v>
      </c>
      <c r="F55" s="24">
        <v>0.1</v>
      </c>
    </row>
    <row r="56" spans="1:6">
      <c r="A56" t="s">
        <v>3981</v>
      </c>
      <c r="B56">
        <v>9000</v>
      </c>
      <c r="C56" s="24">
        <v>0.09</v>
      </c>
      <c r="F56" s="24">
        <v>0.09</v>
      </c>
    </row>
    <row r="57" spans="1:6">
      <c r="A57" t="s">
        <v>3982</v>
      </c>
      <c r="B57">
        <v>8000</v>
      </c>
      <c r="C57" s="24">
        <v>0.08</v>
      </c>
      <c r="F57" s="24">
        <v>0.08</v>
      </c>
    </row>
    <row r="58" spans="1:6">
      <c r="A58" t="s">
        <v>3983</v>
      </c>
      <c r="B58">
        <v>7000</v>
      </c>
      <c r="C58" s="24">
        <v>0.07</v>
      </c>
      <c r="F58" s="24">
        <v>0.07</v>
      </c>
    </row>
    <row r="59" spans="1:6">
      <c r="A59" t="s">
        <v>3984</v>
      </c>
      <c r="B59">
        <v>6000</v>
      </c>
      <c r="C59" s="24">
        <v>0.06</v>
      </c>
      <c r="F59" s="24">
        <v>0.06</v>
      </c>
    </row>
    <row r="60" spans="1:6">
      <c r="A60" t="s">
        <v>3985</v>
      </c>
      <c r="B60">
        <v>5000</v>
      </c>
      <c r="C60" s="24">
        <v>0.05</v>
      </c>
      <c r="F60" s="24">
        <v>0.05</v>
      </c>
    </row>
    <row r="61" spans="1:6">
      <c r="A61" t="s">
        <v>3986</v>
      </c>
      <c r="B61">
        <v>4000</v>
      </c>
      <c r="C61" s="24">
        <v>0.04</v>
      </c>
      <c r="F61" s="24">
        <v>0.04</v>
      </c>
    </row>
    <row r="62" spans="1:6">
      <c r="A62" t="s">
        <v>3987</v>
      </c>
      <c r="B62">
        <v>3000</v>
      </c>
      <c r="C62" s="24">
        <v>0.03</v>
      </c>
      <c r="F62" s="24">
        <v>0.03</v>
      </c>
    </row>
    <row r="63" spans="1:6">
      <c r="A63" t="s">
        <v>3988</v>
      </c>
      <c r="B63">
        <v>2000</v>
      </c>
      <c r="C63" s="24">
        <v>0.02</v>
      </c>
      <c r="F63" s="24">
        <v>0.02</v>
      </c>
    </row>
    <row r="64" spans="1:6">
      <c r="A64" t="s">
        <v>3989</v>
      </c>
      <c r="B64">
        <v>1000</v>
      </c>
      <c r="C64" s="24">
        <v>0.01</v>
      </c>
      <c r="F64" s="24">
        <v>0.01</v>
      </c>
    </row>
  </sheetData>
  <pageMargins left="0.699305555555556" right="0.699305555555556" top="0.75" bottom="0.75" header="0.3" footer="0.3"/>
  <headerFooter/>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Q41"/>
  <sheetViews>
    <sheetView workbookViewId="0">
      <selection activeCell="R25" sqref="R25"/>
    </sheetView>
  </sheetViews>
  <sheetFormatPr defaultColWidth="9" defaultRowHeight="14.25"/>
  <cols>
    <col min="3" max="3" width="10.875" customWidth="1"/>
    <col min="4" max="5" width="10.5" customWidth="1"/>
    <col min="13" max="13" width="11" customWidth="1"/>
    <col min="14" max="15" width="10.5" customWidth="1"/>
    <col min="16" max="16" width="11" customWidth="1"/>
    <col min="17" max="17" width="10.5" customWidth="1"/>
  </cols>
  <sheetData>
    <row r="1" spans="1:12">
      <c r="A1" s="1" t="s">
        <v>3992</v>
      </c>
      <c r="C1" s="1" t="s">
        <v>3993</v>
      </c>
      <c r="J1" s="18" t="s">
        <v>3994</v>
      </c>
      <c r="K1" s="19"/>
      <c r="L1" s="19"/>
    </row>
    <row r="2" spans="3:3">
      <c r="C2" s="1" t="s">
        <v>3995</v>
      </c>
    </row>
    <row r="3" spans="1:17">
      <c r="A3" s="1" t="s">
        <v>3996</v>
      </c>
      <c r="C3" s="1" t="s">
        <v>3997</v>
      </c>
      <c r="E3" s="1"/>
      <c r="F3" s="1"/>
      <c r="G3" s="1"/>
      <c r="H3" s="1"/>
      <c r="I3" s="1"/>
      <c r="O3" s="1" t="s">
        <v>3998</v>
      </c>
      <c r="P3" s="1" t="s">
        <v>3999</v>
      </c>
      <c r="Q3" t="s">
        <v>4000</v>
      </c>
    </row>
    <row r="4" spans="1:17">
      <c r="A4">
        <v>1</v>
      </c>
      <c r="B4" s="1" t="s">
        <v>4001</v>
      </c>
      <c r="C4" s="1" t="s">
        <v>4002</v>
      </c>
      <c r="D4" t="s">
        <v>2559</v>
      </c>
      <c r="E4" s="1" t="s">
        <v>4003</v>
      </c>
      <c r="F4" s="1" t="s">
        <v>4004</v>
      </c>
      <c r="G4" s="1" t="s">
        <v>4005</v>
      </c>
      <c r="H4" s="1" t="s">
        <v>4006</v>
      </c>
      <c r="I4" s="1" t="s">
        <v>4007</v>
      </c>
      <c r="J4" s="1" t="s">
        <v>4008</v>
      </c>
      <c r="K4" s="1" t="s">
        <v>4009</v>
      </c>
      <c r="L4" s="1" t="s">
        <v>4010</v>
      </c>
      <c r="O4" s="1" t="s">
        <v>2864</v>
      </c>
      <c r="P4">
        <v>159215</v>
      </c>
      <c r="Q4">
        <v>15715</v>
      </c>
    </row>
    <row r="5" spans="1:17">
      <c r="A5">
        <v>2</v>
      </c>
      <c r="B5" s="1" t="s">
        <v>4011</v>
      </c>
      <c r="C5" s="1" t="s">
        <v>4002</v>
      </c>
      <c r="D5" t="s">
        <v>2559</v>
      </c>
      <c r="E5" s="1" t="s">
        <v>4003</v>
      </c>
      <c r="F5" s="1" t="s">
        <v>4004</v>
      </c>
      <c r="G5" s="1" t="s">
        <v>4005</v>
      </c>
      <c r="H5" s="1" t="s">
        <v>4006</v>
      </c>
      <c r="I5" s="1" t="s">
        <v>4007</v>
      </c>
      <c r="J5" s="1" t="s">
        <v>4008</v>
      </c>
      <c r="K5" s="1" t="s">
        <v>4009</v>
      </c>
      <c r="L5" s="1" t="s">
        <v>4010</v>
      </c>
      <c r="O5" s="1" t="s">
        <v>2925</v>
      </c>
      <c r="P5">
        <v>159215</v>
      </c>
      <c r="Q5">
        <v>15715</v>
      </c>
    </row>
    <row r="6" spans="1:17">
      <c r="A6">
        <v>3</v>
      </c>
      <c r="B6" s="1" t="s">
        <v>4012</v>
      </c>
      <c r="C6" s="1" t="s">
        <v>4002</v>
      </c>
      <c r="D6" t="s">
        <v>2559</v>
      </c>
      <c r="E6" s="1" t="s">
        <v>4003</v>
      </c>
      <c r="F6" s="1" t="s">
        <v>4004</v>
      </c>
      <c r="G6" s="1" t="s">
        <v>4005</v>
      </c>
      <c r="H6" s="1" t="s">
        <v>4006</v>
      </c>
      <c r="I6" s="1" t="s">
        <v>4007</v>
      </c>
      <c r="J6" s="1" t="s">
        <v>4008</v>
      </c>
      <c r="K6" s="1" t="s">
        <v>4009</v>
      </c>
      <c r="L6" s="1" t="s">
        <v>4010</v>
      </c>
      <c r="O6" s="1" t="s">
        <v>3480</v>
      </c>
      <c r="P6">
        <v>633180000</v>
      </c>
      <c r="Q6">
        <v>123180000</v>
      </c>
    </row>
    <row r="7" spans="1:17">
      <c r="A7">
        <v>4</v>
      </c>
      <c r="B7" s="1" t="s">
        <v>4013</v>
      </c>
      <c r="C7" s="1" t="s">
        <v>4002</v>
      </c>
      <c r="D7" t="s">
        <v>2559</v>
      </c>
      <c r="E7" s="1" t="s">
        <v>4003</v>
      </c>
      <c r="F7" s="1" t="s">
        <v>4004</v>
      </c>
      <c r="G7" s="1" t="s">
        <v>4005</v>
      </c>
      <c r="H7" s="1" t="s">
        <v>4006</v>
      </c>
      <c r="I7" s="1" t="s">
        <v>4007</v>
      </c>
      <c r="J7" s="1" t="s">
        <v>4008</v>
      </c>
      <c r="K7" s="1" t="s">
        <v>4009</v>
      </c>
      <c r="L7" s="1" t="s">
        <v>4010</v>
      </c>
      <c r="O7" s="1" t="s">
        <v>4014</v>
      </c>
      <c r="P7">
        <v>16221500</v>
      </c>
      <c r="Q7">
        <v>1481500</v>
      </c>
    </row>
    <row r="8" spans="1:17">
      <c r="A8">
        <v>5</v>
      </c>
      <c r="B8" s="1" t="s">
        <v>4015</v>
      </c>
      <c r="C8" s="1" t="s">
        <v>4002</v>
      </c>
      <c r="D8" t="s">
        <v>2559</v>
      </c>
      <c r="E8" s="1" t="s">
        <v>4003</v>
      </c>
      <c r="F8" s="1" t="s">
        <v>4004</v>
      </c>
      <c r="G8" s="1" t="s">
        <v>4005</v>
      </c>
      <c r="H8" s="1" t="s">
        <v>4006</v>
      </c>
      <c r="I8" s="1" t="s">
        <v>4007</v>
      </c>
      <c r="J8" s="1" t="s">
        <v>4008</v>
      </c>
      <c r="K8" s="1" t="s">
        <v>4009</v>
      </c>
      <c r="L8" s="1" t="s">
        <v>4010</v>
      </c>
      <c r="O8" s="1" t="s">
        <v>3137</v>
      </c>
      <c r="P8">
        <v>2325800</v>
      </c>
      <c r="Q8">
        <v>225800</v>
      </c>
    </row>
    <row r="9" spans="1:17">
      <c r="A9">
        <v>6</v>
      </c>
      <c r="B9" s="1" t="s">
        <v>4016</v>
      </c>
      <c r="C9" s="1" t="s">
        <v>4002</v>
      </c>
      <c r="D9" t="s">
        <v>2559</v>
      </c>
      <c r="E9" s="1" t="s">
        <v>4003</v>
      </c>
      <c r="F9" s="1" t="s">
        <v>4004</v>
      </c>
      <c r="G9" s="1" t="s">
        <v>4005</v>
      </c>
      <c r="H9" s="1" t="s">
        <v>4006</v>
      </c>
      <c r="I9" s="1" t="s">
        <v>4007</v>
      </c>
      <c r="J9" s="1" t="s">
        <v>4008</v>
      </c>
      <c r="K9" s="1" t="s">
        <v>4009</v>
      </c>
      <c r="L9" s="1" t="s">
        <v>4010</v>
      </c>
      <c r="O9" s="1" t="s">
        <v>2618</v>
      </c>
      <c r="P9">
        <f>8438900/50</f>
        <v>168778</v>
      </c>
      <c r="Q9">
        <f>928900/50</f>
        <v>18578</v>
      </c>
    </row>
    <row r="10" spans="1:17">
      <c r="A10">
        <v>7</v>
      </c>
      <c r="B10" s="1" t="s">
        <v>4017</v>
      </c>
      <c r="C10" s="1" t="s">
        <v>4002</v>
      </c>
      <c r="D10" t="s">
        <v>2559</v>
      </c>
      <c r="E10" s="1" t="s">
        <v>4003</v>
      </c>
      <c r="F10" s="1" t="s">
        <v>4004</v>
      </c>
      <c r="G10" s="1" t="s">
        <v>4005</v>
      </c>
      <c r="H10" s="1" t="s">
        <v>4006</v>
      </c>
      <c r="I10" s="1" t="s">
        <v>4007</v>
      </c>
      <c r="J10" s="1" t="s">
        <v>4008</v>
      </c>
      <c r="K10" s="1" t="s">
        <v>4009</v>
      </c>
      <c r="L10" s="1" t="s">
        <v>4010</v>
      </c>
      <c r="O10" s="1" t="s">
        <v>2739</v>
      </c>
      <c r="P10">
        <v>532960</v>
      </c>
      <c r="Q10">
        <v>35460</v>
      </c>
    </row>
    <row r="11" spans="1:17">
      <c r="A11">
        <v>8</v>
      </c>
      <c r="B11" s="1" t="s">
        <v>4018</v>
      </c>
      <c r="C11" s="1" t="s">
        <v>4002</v>
      </c>
      <c r="D11" t="s">
        <v>2559</v>
      </c>
      <c r="E11" s="1" t="s">
        <v>4003</v>
      </c>
      <c r="F11" s="1" t="s">
        <v>4004</v>
      </c>
      <c r="G11" s="1" t="s">
        <v>4005</v>
      </c>
      <c r="H11" s="1" t="s">
        <v>4006</v>
      </c>
      <c r="I11" s="1" t="s">
        <v>4007</v>
      </c>
      <c r="J11" s="1" t="s">
        <v>4008</v>
      </c>
      <c r="K11" s="1" t="s">
        <v>4009</v>
      </c>
      <c r="L11" s="1" t="s">
        <v>4010</v>
      </c>
      <c r="O11" s="1" t="s">
        <v>3205</v>
      </c>
      <c r="P11">
        <v>171093</v>
      </c>
      <c r="Q11">
        <v>14205</v>
      </c>
    </row>
    <row r="12" spans="1:17">
      <c r="A12">
        <v>9</v>
      </c>
      <c r="B12" s="1" t="s">
        <v>4019</v>
      </c>
      <c r="C12" s="1" t="s">
        <v>4002</v>
      </c>
      <c r="D12" t="s">
        <v>2559</v>
      </c>
      <c r="E12" s="1" t="s">
        <v>4003</v>
      </c>
      <c r="F12" s="1" t="s">
        <v>4004</v>
      </c>
      <c r="G12" s="1" t="s">
        <v>4005</v>
      </c>
      <c r="H12" s="1" t="s">
        <v>4006</v>
      </c>
      <c r="I12" s="1" t="s">
        <v>4007</v>
      </c>
      <c r="J12" s="1" t="s">
        <v>4008</v>
      </c>
      <c r="K12" s="1" t="s">
        <v>4009</v>
      </c>
      <c r="L12" s="1" t="s">
        <v>4010</v>
      </c>
      <c r="O12" s="1" t="s">
        <v>4020</v>
      </c>
      <c r="P12">
        <f>6411500/50</f>
        <v>128230</v>
      </c>
      <c r="Q12">
        <f>581500/50</f>
        <v>11630</v>
      </c>
    </row>
    <row r="13" spans="1:17">
      <c r="A13">
        <v>11</v>
      </c>
      <c r="B13" s="1" t="s">
        <v>4021</v>
      </c>
      <c r="C13" s="1" t="s">
        <v>4002</v>
      </c>
      <c r="D13" t="s">
        <v>2559</v>
      </c>
      <c r="E13" s="1" t="s">
        <v>4003</v>
      </c>
      <c r="F13" s="1" t="s">
        <v>4004</v>
      </c>
      <c r="G13" s="1" t="s">
        <v>4005</v>
      </c>
      <c r="H13" s="1" t="s">
        <v>4006</v>
      </c>
      <c r="I13" s="1" t="s">
        <v>4007</v>
      </c>
      <c r="J13" s="1" t="s">
        <v>4008</v>
      </c>
      <c r="K13" s="1" t="s">
        <v>4009</v>
      </c>
      <c r="L13" s="1" t="s">
        <v>4010</v>
      </c>
      <c r="O13" s="1" t="s">
        <v>2553</v>
      </c>
      <c r="P13">
        <v>9600</v>
      </c>
      <c r="Q13">
        <v>2400</v>
      </c>
    </row>
    <row r="14" spans="1:15">
      <c r="A14">
        <v>12</v>
      </c>
      <c r="B14" s="1" t="s">
        <v>4022</v>
      </c>
      <c r="C14" s="1" t="s">
        <v>4002</v>
      </c>
      <c r="D14" t="s">
        <v>2559</v>
      </c>
      <c r="E14" s="1" t="s">
        <v>4003</v>
      </c>
      <c r="F14" s="1" t="s">
        <v>4004</v>
      </c>
      <c r="G14" s="1" t="s">
        <v>4005</v>
      </c>
      <c r="H14" s="1" t="s">
        <v>4006</v>
      </c>
      <c r="I14" s="1" t="s">
        <v>4007</v>
      </c>
      <c r="J14" s="1" t="s">
        <v>4008</v>
      </c>
      <c r="K14" s="1" t="s">
        <v>4009</v>
      </c>
      <c r="L14" s="1" t="s">
        <v>4010</v>
      </c>
      <c r="O14" s="1"/>
    </row>
    <row r="15" ht="15"/>
    <row r="16" spans="1:13">
      <c r="A16" s="1" t="s">
        <v>4023</v>
      </c>
      <c r="C16" s="1" t="s">
        <v>49</v>
      </c>
      <c r="D16" s="4" t="s">
        <v>4024</v>
      </c>
      <c r="E16" s="5" t="s">
        <v>4025</v>
      </c>
      <c r="F16" s="4" t="s">
        <v>4024</v>
      </c>
      <c r="G16" s="5" t="s">
        <v>4025</v>
      </c>
      <c r="H16" s="6" t="s">
        <v>4024</v>
      </c>
      <c r="I16" s="6" t="s">
        <v>4025</v>
      </c>
      <c r="J16" s="4" t="s">
        <v>4024</v>
      </c>
      <c r="K16" s="5" t="s">
        <v>4025</v>
      </c>
      <c r="L16" s="6" t="s">
        <v>4024</v>
      </c>
      <c r="M16" s="5" t="s">
        <v>4025</v>
      </c>
    </row>
    <row r="17" spans="1:13">
      <c r="A17">
        <v>1</v>
      </c>
      <c r="B17" s="1" t="s">
        <v>4001</v>
      </c>
      <c r="C17" s="1" t="s">
        <v>2864</v>
      </c>
      <c r="D17" s="7" t="s">
        <v>4002</v>
      </c>
      <c r="E17" s="8">
        <v>100</v>
      </c>
      <c r="F17" s="7" t="s">
        <v>4003</v>
      </c>
      <c r="G17" s="8">
        <f t="shared" ref="G17:K17" si="0">E17*1.2</f>
        <v>120</v>
      </c>
      <c r="H17" s="9" t="s">
        <v>4005</v>
      </c>
      <c r="I17" s="20">
        <f t="shared" si="0"/>
        <v>144</v>
      </c>
      <c r="J17" s="7" t="s">
        <v>4007</v>
      </c>
      <c r="K17" s="21">
        <f t="shared" si="0"/>
        <v>172.8</v>
      </c>
      <c r="L17" s="9" t="s">
        <v>4009</v>
      </c>
      <c r="M17" s="21">
        <f>K17*1.5</f>
        <v>259.2</v>
      </c>
    </row>
    <row r="18" spans="1:13">
      <c r="A18">
        <v>2</v>
      </c>
      <c r="B18" s="1" t="s">
        <v>4011</v>
      </c>
      <c r="C18" s="1" t="s">
        <v>2925</v>
      </c>
      <c r="D18" s="7" t="s">
        <v>4002</v>
      </c>
      <c r="E18" s="8">
        <v>100</v>
      </c>
      <c r="F18" s="7" t="s">
        <v>4003</v>
      </c>
      <c r="G18" s="8">
        <f t="shared" ref="G18:G26" si="1">E18*1.2</f>
        <v>120</v>
      </c>
      <c r="H18" s="9" t="s">
        <v>4005</v>
      </c>
      <c r="I18" s="20">
        <f t="shared" ref="I18:I26" si="2">G18*1.2</f>
        <v>144</v>
      </c>
      <c r="J18" s="7" t="s">
        <v>4007</v>
      </c>
      <c r="K18" s="21">
        <f t="shared" ref="K18:K26" si="3">I18*1.2</f>
        <v>172.8</v>
      </c>
      <c r="L18" s="9" t="s">
        <v>4009</v>
      </c>
      <c r="M18" s="21">
        <f t="shared" ref="M18:M26" si="4">K18*1.5</f>
        <v>259.2</v>
      </c>
    </row>
    <row r="19" spans="1:13">
      <c r="A19">
        <v>3</v>
      </c>
      <c r="B19" s="1" t="s">
        <v>4012</v>
      </c>
      <c r="C19" s="1" t="s">
        <v>3480</v>
      </c>
      <c r="D19" s="7" t="s">
        <v>4002</v>
      </c>
      <c r="E19" s="10">
        <v>100000</v>
      </c>
      <c r="F19" s="7" t="s">
        <v>4003</v>
      </c>
      <c r="G19" s="8">
        <f t="shared" si="1"/>
        <v>120000</v>
      </c>
      <c r="H19" s="9" t="s">
        <v>4005</v>
      </c>
      <c r="I19" s="20">
        <f t="shared" si="2"/>
        <v>144000</v>
      </c>
      <c r="J19" s="7" t="s">
        <v>4007</v>
      </c>
      <c r="K19" s="21">
        <f t="shared" si="3"/>
        <v>172800</v>
      </c>
      <c r="L19" s="9" t="s">
        <v>4009</v>
      </c>
      <c r="M19" s="21">
        <f t="shared" si="4"/>
        <v>259200</v>
      </c>
    </row>
    <row r="20" spans="1:13">
      <c r="A20">
        <v>4</v>
      </c>
      <c r="B20" s="1" t="s">
        <v>4013</v>
      </c>
      <c r="C20" s="1" t="s">
        <v>4014</v>
      </c>
      <c r="D20" s="7" t="s">
        <v>4002</v>
      </c>
      <c r="E20" s="8">
        <v>2000</v>
      </c>
      <c r="F20" s="7" t="s">
        <v>4003</v>
      </c>
      <c r="G20" s="8">
        <f t="shared" si="1"/>
        <v>2400</v>
      </c>
      <c r="H20" s="9" t="s">
        <v>4005</v>
      </c>
      <c r="I20" s="20">
        <f t="shared" si="2"/>
        <v>2880</v>
      </c>
      <c r="J20" s="7" t="s">
        <v>4007</v>
      </c>
      <c r="K20" s="21">
        <f t="shared" si="3"/>
        <v>3456</v>
      </c>
      <c r="L20" s="9" t="s">
        <v>4009</v>
      </c>
      <c r="M20" s="21">
        <f t="shared" si="4"/>
        <v>5184</v>
      </c>
    </row>
    <row r="21" spans="1:13">
      <c r="A21">
        <v>5</v>
      </c>
      <c r="B21" s="1" t="s">
        <v>4015</v>
      </c>
      <c r="C21" s="1" t="s">
        <v>3137</v>
      </c>
      <c r="D21" s="7" t="s">
        <v>4002</v>
      </c>
      <c r="E21" s="8">
        <v>400</v>
      </c>
      <c r="F21" s="7" t="s">
        <v>4003</v>
      </c>
      <c r="G21" s="8">
        <f t="shared" si="1"/>
        <v>480</v>
      </c>
      <c r="H21" s="9" t="s">
        <v>4005</v>
      </c>
      <c r="I21" s="20">
        <f t="shared" si="2"/>
        <v>576</v>
      </c>
      <c r="J21" s="7" t="s">
        <v>4007</v>
      </c>
      <c r="K21" s="21">
        <f t="shared" si="3"/>
        <v>691.2</v>
      </c>
      <c r="L21" s="9" t="s">
        <v>4009</v>
      </c>
      <c r="M21" s="21">
        <f t="shared" si="4"/>
        <v>1036.8</v>
      </c>
    </row>
    <row r="22" spans="1:13">
      <c r="A22">
        <v>6</v>
      </c>
      <c r="B22" s="1" t="s">
        <v>4016</v>
      </c>
      <c r="C22" s="1" t="s">
        <v>2618</v>
      </c>
      <c r="D22" s="7" t="s">
        <v>4002</v>
      </c>
      <c r="E22" s="8">
        <v>50</v>
      </c>
      <c r="F22" s="7" t="s">
        <v>4003</v>
      </c>
      <c r="G22" s="8">
        <f t="shared" si="1"/>
        <v>60</v>
      </c>
      <c r="H22" s="9" t="s">
        <v>4005</v>
      </c>
      <c r="I22" s="20">
        <f t="shared" si="2"/>
        <v>72</v>
      </c>
      <c r="J22" s="7" t="s">
        <v>4007</v>
      </c>
      <c r="K22" s="21">
        <f t="shared" si="3"/>
        <v>86.4</v>
      </c>
      <c r="L22" s="9" t="s">
        <v>4009</v>
      </c>
      <c r="M22" s="21">
        <f t="shared" si="4"/>
        <v>129.6</v>
      </c>
    </row>
    <row r="23" spans="1:13">
      <c r="A23">
        <v>7</v>
      </c>
      <c r="B23" s="1" t="s">
        <v>4017</v>
      </c>
      <c r="C23" s="1" t="s">
        <v>2739</v>
      </c>
      <c r="D23" s="7" t="s">
        <v>4002</v>
      </c>
      <c r="E23" s="8">
        <v>100</v>
      </c>
      <c r="F23" s="7" t="s">
        <v>4003</v>
      </c>
      <c r="G23" s="8">
        <f t="shared" si="1"/>
        <v>120</v>
      </c>
      <c r="H23" s="9" t="s">
        <v>4005</v>
      </c>
      <c r="I23" s="20">
        <f t="shared" si="2"/>
        <v>144</v>
      </c>
      <c r="J23" s="7" t="s">
        <v>4007</v>
      </c>
      <c r="K23" s="21">
        <f t="shared" si="3"/>
        <v>172.8</v>
      </c>
      <c r="L23" s="9" t="s">
        <v>4009</v>
      </c>
      <c r="M23" s="21">
        <f t="shared" si="4"/>
        <v>259.2</v>
      </c>
    </row>
    <row r="24" spans="1:13">
      <c r="A24">
        <v>8</v>
      </c>
      <c r="B24" s="1" t="s">
        <v>4018</v>
      </c>
      <c r="C24" s="1" t="s">
        <v>3205</v>
      </c>
      <c r="D24" s="7" t="s">
        <v>4002</v>
      </c>
      <c r="E24" s="8">
        <v>80</v>
      </c>
      <c r="F24" s="7" t="s">
        <v>4003</v>
      </c>
      <c r="G24" s="8">
        <f t="shared" si="1"/>
        <v>96</v>
      </c>
      <c r="H24" s="9" t="s">
        <v>4005</v>
      </c>
      <c r="I24" s="20">
        <f t="shared" si="2"/>
        <v>115.2</v>
      </c>
      <c r="J24" s="7" t="s">
        <v>4007</v>
      </c>
      <c r="K24" s="21">
        <f t="shared" si="3"/>
        <v>138.24</v>
      </c>
      <c r="L24" s="9" t="s">
        <v>4009</v>
      </c>
      <c r="M24" s="21">
        <f t="shared" si="4"/>
        <v>207.36</v>
      </c>
    </row>
    <row r="25" spans="1:13">
      <c r="A25">
        <v>9</v>
      </c>
      <c r="B25" s="1" t="s">
        <v>4019</v>
      </c>
      <c r="C25" s="1" t="s">
        <v>4020</v>
      </c>
      <c r="D25" s="7" t="s">
        <v>4002</v>
      </c>
      <c r="E25" s="8">
        <v>50</v>
      </c>
      <c r="F25" s="7" t="s">
        <v>4003</v>
      </c>
      <c r="G25" s="8">
        <f t="shared" si="1"/>
        <v>60</v>
      </c>
      <c r="H25" s="9" t="s">
        <v>4005</v>
      </c>
      <c r="I25" s="20">
        <f t="shared" si="2"/>
        <v>72</v>
      </c>
      <c r="J25" s="7" t="s">
        <v>4007</v>
      </c>
      <c r="K25" s="21">
        <f t="shared" si="3"/>
        <v>86.4</v>
      </c>
      <c r="L25" s="9" t="s">
        <v>4009</v>
      </c>
      <c r="M25" s="21">
        <f t="shared" si="4"/>
        <v>129.6</v>
      </c>
    </row>
    <row r="26" spans="1:13">
      <c r="A26">
        <v>11</v>
      </c>
      <c r="B26" s="1" t="s">
        <v>4021</v>
      </c>
      <c r="C26" s="1" t="s">
        <v>2553</v>
      </c>
      <c r="D26" s="7" t="s">
        <v>4002</v>
      </c>
      <c r="E26" s="8">
        <v>50</v>
      </c>
      <c r="F26" s="7" t="s">
        <v>4003</v>
      </c>
      <c r="G26" s="8">
        <f t="shared" si="1"/>
        <v>60</v>
      </c>
      <c r="H26" s="9" t="s">
        <v>4005</v>
      </c>
      <c r="I26" s="20">
        <f t="shared" si="2"/>
        <v>72</v>
      </c>
      <c r="J26" s="7" t="s">
        <v>4007</v>
      </c>
      <c r="K26" s="21">
        <f t="shared" si="3"/>
        <v>86.4</v>
      </c>
      <c r="L26" s="9" t="s">
        <v>4009</v>
      </c>
      <c r="M26" s="21">
        <f t="shared" si="4"/>
        <v>129.6</v>
      </c>
    </row>
    <row r="27" ht="15" spans="1:13">
      <c r="A27">
        <v>12</v>
      </c>
      <c r="B27" s="1" t="s">
        <v>4022</v>
      </c>
      <c r="C27" s="1" t="s">
        <v>809</v>
      </c>
      <c r="D27" s="11" t="s">
        <v>4002</v>
      </c>
      <c r="E27" s="12" t="s">
        <v>4026</v>
      </c>
      <c r="F27" s="11" t="s">
        <v>4003</v>
      </c>
      <c r="G27" s="12" t="s">
        <v>4027</v>
      </c>
      <c r="H27" s="13" t="s">
        <v>4005</v>
      </c>
      <c r="I27" s="22" t="s">
        <v>4028</v>
      </c>
      <c r="J27" s="11" t="s">
        <v>4007</v>
      </c>
      <c r="K27" s="23" t="s">
        <v>4029</v>
      </c>
      <c r="L27" s="13" t="s">
        <v>4009</v>
      </c>
      <c r="M27" s="23" t="s">
        <v>4030</v>
      </c>
    </row>
    <row r="28" spans="2:13">
      <c r="B28" s="1"/>
      <c r="C28" s="1"/>
      <c r="D28" s="9"/>
      <c r="E28" s="14"/>
      <c r="F28" s="9"/>
      <c r="G28" s="14"/>
      <c r="H28" s="9"/>
      <c r="I28" s="20"/>
      <c r="J28" s="9"/>
      <c r="K28" s="20"/>
      <c r="L28" s="9"/>
      <c r="M28" s="20"/>
    </row>
    <row r="30" spans="1:6">
      <c r="A30" s="1" t="s">
        <v>4031</v>
      </c>
      <c r="C30" s="1" t="s">
        <v>803</v>
      </c>
      <c r="D30" s="1" t="s">
        <v>2151</v>
      </c>
      <c r="E30" s="1" t="s">
        <v>873</v>
      </c>
      <c r="F30" s="15" t="s">
        <v>4032</v>
      </c>
    </row>
    <row r="31" spans="1:11">
      <c r="A31">
        <v>1</v>
      </c>
      <c r="B31" s="1" t="s">
        <v>4001</v>
      </c>
      <c r="C31">
        <v>1913200005</v>
      </c>
      <c r="D31" s="16" t="s">
        <v>4033</v>
      </c>
      <c r="E31" s="16" t="s">
        <v>1807</v>
      </c>
      <c r="F31" s="16"/>
      <c r="G31" s="16"/>
      <c r="H31" s="16"/>
      <c r="I31" s="16"/>
      <c r="J31" s="16"/>
      <c r="K31" s="16"/>
    </row>
    <row r="32" spans="1:11">
      <c r="A32">
        <v>2</v>
      </c>
      <c r="B32" s="1" t="s">
        <v>4011</v>
      </c>
      <c r="C32">
        <v>2003200001</v>
      </c>
      <c r="D32" s="16" t="s">
        <v>1845</v>
      </c>
      <c r="E32" s="16" t="s">
        <v>1804</v>
      </c>
      <c r="F32" s="16"/>
      <c r="G32" s="16"/>
      <c r="H32" s="16"/>
      <c r="I32" s="16"/>
      <c r="J32" s="16"/>
      <c r="K32" s="16"/>
    </row>
    <row r="33" spans="1:11">
      <c r="A33">
        <v>3</v>
      </c>
      <c r="B33" s="1" t="s">
        <v>4012</v>
      </c>
      <c r="C33">
        <v>2003600000</v>
      </c>
      <c r="D33" s="16" t="s">
        <v>1836</v>
      </c>
      <c r="E33" s="16" t="s">
        <v>1167</v>
      </c>
      <c r="F33" s="16"/>
      <c r="G33" s="16"/>
      <c r="H33" s="16"/>
      <c r="I33" s="16"/>
      <c r="J33" s="16"/>
      <c r="K33" s="16"/>
    </row>
    <row r="34" spans="1:11">
      <c r="A34">
        <v>4</v>
      </c>
      <c r="B34" s="1" t="s">
        <v>4013</v>
      </c>
      <c r="C34">
        <v>2004000002</v>
      </c>
      <c r="D34" s="16" t="s">
        <v>1822</v>
      </c>
      <c r="E34" s="16" t="s">
        <v>1270</v>
      </c>
      <c r="F34" s="16"/>
      <c r="G34" s="16"/>
      <c r="H34" s="16"/>
      <c r="I34" s="16"/>
      <c r="J34" s="16"/>
      <c r="K34" s="16"/>
    </row>
    <row r="35" spans="1:11">
      <c r="A35">
        <v>5</v>
      </c>
      <c r="B35" s="1" t="s">
        <v>4015</v>
      </c>
      <c r="C35">
        <v>2005000000</v>
      </c>
      <c r="D35" s="16" t="s">
        <v>1842</v>
      </c>
      <c r="E35" s="16" t="s">
        <v>1272</v>
      </c>
      <c r="F35" s="16"/>
      <c r="G35" s="16"/>
      <c r="H35" s="16"/>
      <c r="I35" s="16"/>
      <c r="J35" s="16"/>
      <c r="K35" s="16"/>
    </row>
    <row r="36" spans="1:11">
      <c r="A36">
        <v>6</v>
      </c>
      <c r="B36" s="1" t="s">
        <v>4016</v>
      </c>
      <c r="C36">
        <v>2005100002</v>
      </c>
      <c r="D36" s="16" t="s">
        <v>1848</v>
      </c>
      <c r="E36" s="16" t="s">
        <v>1274</v>
      </c>
      <c r="F36" s="16"/>
      <c r="G36" s="16"/>
      <c r="H36" s="16"/>
      <c r="I36" s="16"/>
      <c r="J36" s="16"/>
      <c r="K36" s="16"/>
    </row>
    <row r="37" spans="1:11">
      <c r="A37">
        <v>7</v>
      </c>
      <c r="B37" s="1" t="s">
        <v>4017</v>
      </c>
      <c r="C37">
        <v>2004300002</v>
      </c>
      <c r="D37" s="16" t="s">
        <v>1014</v>
      </c>
      <c r="E37" s="16" t="s">
        <v>1276</v>
      </c>
      <c r="F37" s="16"/>
      <c r="G37" s="16"/>
      <c r="H37" s="16"/>
      <c r="I37" s="16"/>
      <c r="J37" s="16"/>
      <c r="K37" s="16"/>
    </row>
    <row r="38" spans="1:11">
      <c r="A38">
        <v>8</v>
      </c>
      <c r="B38" s="1" t="s">
        <v>4018</v>
      </c>
      <c r="C38">
        <v>2004600001</v>
      </c>
      <c r="D38" s="16" t="s">
        <v>1009</v>
      </c>
      <c r="E38" s="16" t="s">
        <v>1278</v>
      </c>
      <c r="F38" s="16"/>
      <c r="G38" s="16"/>
      <c r="H38" s="16"/>
      <c r="I38" s="16"/>
      <c r="J38" s="16"/>
      <c r="K38" s="16"/>
    </row>
    <row r="39" spans="1:11">
      <c r="A39">
        <v>9</v>
      </c>
      <c r="B39" s="1" t="s">
        <v>4019</v>
      </c>
      <c r="C39">
        <v>2004400000</v>
      </c>
      <c r="D39" s="16" t="s">
        <v>1039</v>
      </c>
      <c r="E39" s="16" t="s">
        <v>1410</v>
      </c>
      <c r="F39" s="16"/>
      <c r="G39" s="16"/>
      <c r="H39" s="16"/>
      <c r="I39" s="16"/>
      <c r="J39" s="16"/>
      <c r="K39" s="16"/>
    </row>
    <row r="40" spans="1:11">
      <c r="A40">
        <v>11</v>
      </c>
      <c r="B40" s="1" t="s">
        <v>4021</v>
      </c>
      <c r="C40" s="17">
        <v>2005200000</v>
      </c>
      <c r="D40" s="16" t="s">
        <v>1024</v>
      </c>
      <c r="E40" s="16" t="s">
        <v>1306</v>
      </c>
      <c r="F40" s="16"/>
      <c r="G40" s="16"/>
      <c r="H40" s="16"/>
      <c r="I40" s="16"/>
      <c r="J40" s="16"/>
      <c r="K40" s="16"/>
    </row>
    <row r="41" spans="1:11">
      <c r="A41">
        <v>12</v>
      </c>
      <c r="B41" s="1" t="s">
        <v>4022</v>
      </c>
      <c r="C41">
        <v>1912500002</v>
      </c>
      <c r="D41">
        <v>685900303</v>
      </c>
      <c r="E41" s="16" t="s">
        <v>1268</v>
      </c>
      <c r="F41" s="16"/>
      <c r="G41" s="16"/>
      <c r="H41" s="16"/>
      <c r="I41" s="16"/>
      <c r="J41" s="16"/>
      <c r="K41" s="16"/>
    </row>
  </sheetData>
  <pageMargins left="0.699305555555556" right="0.699305555555556" top="0.75" bottom="0.75" header="0.3" footer="0.3"/>
  <pageSetup paperSize="9" orientation="portrait"/>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N51"/>
  <sheetViews>
    <sheetView workbookViewId="0">
      <selection activeCell="A1" sqref="A1"/>
    </sheetView>
  </sheetViews>
  <sheetFormatPr defaultColWidth="9" defaultRowHeight="14.25"/>
  <cols>
    <col min="9" max="9" width="9.75" customWidth="1"/>
    <col min="10" max="10" width="12.5" customWidth="1"/>
  </cols>
  <sheetData>
    <row r="1" spans="1:2">
      <c r="A1" s="1" t="s">
        <v>100</v>
      </c>
      <c r="B1" s="1" t="s">
        <v>101</v>
      </c>
    </row>
    <row r="3" spans="1:2">
      <c r="A3">
        <v>1</v>
      </c>
      <c r="B3" s="1" t="s">
        <v>102</v>
      </c>
    </row>
    <row r="5" spans="1:2">
      <c r="A5">
        <v>2</v>
      </c>
      <c r="B5" t="s">
        <v>103</v>
      </c>
    </row>
    <row r="7" spans="1:2">
      <c r="A7">
        <v>3</v>
      </c>
      <c r="B7" s="1" t="s">
        <v>104</v>
      </c>
    </row>
    <row r="8" spans="2:3">
      <c r="B8" t="s">
        <v>105</v>
      </c>
      <c r="C8" s="1" t="s">
        <v>106</v>
      </c>
    </row>
    <row r="9" spans="2:8">
      <c r="B9" s="1"/>
      <c r="C9" t="s">
        <v>107</v>
      </c>
      <c r="D9" t="s">
        <v>108</v>
      </c>
      <c r="H9">
        <v>100</v>
      </c>
    </row>
    <row r="10" spans="4:8">
      <c r="D10" t="s">
        <v>109</v>
      </c>
      <c r="H10">
        <v>300</v>
      </c>
    </row>
    <row r="11" spans="4:9">
      <c r="D11" t="s">
        <v>110</v>
      </c>
      <c r="H11">
        <v>300</v>
      </c>
      <c r="I11">
        <v>300</v>
      </c>
    </row>
    <row r="12" spans="4:9">
      <c r="D12" t="s">
        <v>111</v>
      </c>
      <c r="H12">
        <v>900</v>
      </c>
      <c r="I12">
        <v>900</v>
      </c>
    </row>
    <row r="13" spans="4:10">
      <c r="D13" t="s">
        <v>112</v>
      </c>
      <c r="H13">
        <v>900</v>
      </c>
      <c r="I13">
        <v>300</v>
      </c>
      <c r="J13">
        <v>900</v>
      </c>
    </row>
    <row r="14" spans="4:10">
      <c r="D14" t="s">
        <v>113</v>
      </c>
      <c r="H14">
        <v>2700</v>
      </c>
      <c r="I14">
        <v>900</v>
      </c>
      <c r="J14">
        <v>2700</v>
      </c>
    </row>
    <row r="15" spans="4:11">
      <c r="D15" t="s">
        <v>114</v>
      </c>
      <c r="H15">
        <v>2700</v>
      </c>
      <c r="I15">
        <v>300</v>
      </c>
      <c r="J15">
        <v>900</v>
      </c>
      <c r="K15">
        <v>2700</v>
      </c>
    </row>
    <row r="16" spans="4:11">
      <c r="D16" t="s">
        <v>115</v>
      </c>
      <c r="H16">
        <v>8100</v>
      </c>
      <c r="I16">
        <v>900</v>
      </c>
      <c r="J16">
        <v>2700</v>
      </c>
      <c r="K16">
        <v>8100</v>
      </c>
    </row>
    <row r="17" spans="4:12">
      <c r="D17" t="s">
        <v>116</v>
      </c>
      <c r="I17">
        <v>150</v>
      </c>
      <c r="J17">
        <v>450</v>
      </c>
      <c r="K17">
        <v>1350</v>
      </c>
      <c r="L17">
        <v>4050</v>
      </c>
    </row>
    <row r="18" spans="4:14">
      <c r="D18" t="s">
        <v>117</v>
      </c>
      <c r="H18">
        <v>150</v>
      </c>
      <c r="I18">
        <v>450</v>
      </c>
      <c r="J18">
        <v>1350</v>
      </c>
      <c r="K18">
        <v>4050</v>
      </c>
      <c r="L18">
        <v>12150</v>
      </c>
      <c r="N18" t="s">
        <v>118</v>
      </c>
    </row>
    <row r="20" spans="1:2">
      <c r="A20">
        <v>4</v>
      </c>
      <c r="B20" t="s">
        <v>119</v>
      </c>
    </row>
    <row r="26" ht="15"/>
    <row r="27" spans="2:14">
      <c r="B27" s="1" t="s">
        <v>120</v>
      </c>
      <c r="E27" s="219"/>
      <c r="F27" s="220"/>
      <c r="G27" s="80"/>
      <c r="H27" s="221"/>
      <c r="I27" s="227" t="s">
        <v>121</v>
      </c>
      <c r="J27" s="227" t="s">
        <v>122</v>
      </c>
      <c r="K27" s="221"/>
      <c r="L27" s="221"/>
      <c r="M27" s="221"/>
      <c r="N27" s="27"/>
    </row>
    <row r="28" ht="15" spans="5:14">
      <c r="E28" s="222"/>
      <c r="F28" s="14"/>
      <c r="G28" s="8"/>
      <c r="H28" s="223"/>
      <c r="I28" s="223"/>
      <c r="J28" s="223"/>
      <c r="K28" s="223"/>
      <c r="L28" s="223"/>
      <c r="M28" s="223"/>
      <c r="N28" s="39"/>
    </row>
    <row r="29" spans="5:14">
      <c r="E29" s="222"/>
      <c r="F29" s="14"/>
      <c r="G29" s="8"/>
      <c r="H29" s="224" t="s">
        <v>123</v>
      </c>
      <c r="I29" s="223"/>
      <c r="J29" s="223"/>
      <c r="K29" s="223"/>
      <c r="L29" s="223"/>
      <c r="M29" s="228" t="s">
        <v>124</v>
      </c>
      <c r="N29" s="229"/>
    </row>
    <row r="30" spans="5:14">
      <c r="E30" s="222"/>
      <c r="F30" s="14"/>
      <c r="G30" s="8"/>
      <c r="H30" s="223"/>
      <c r="I30" s="9" t="s">
        <v>125</v>
      </c>
      <c r="J30" s="223"/>
      <c r="K30" s="223"/>
      <c r="L30" s="223"/>
      <c r="M30" s="230"/>
      <c r="N30" s="231"/>
    </row>
    <row r="31" spans="5:14">
      <c r="E31" s="222"/>
      <c r="F31" s="14"/>
      <c r="G31" s="8"/>
      <c r="H31" s="9"/>
      <c r="I31" s="9" t="s">
        <v>126</v>
      </c>
      <c r="J31" s="223"/>
      <c r="K31" s="223"/>
      <c r="L31" s="223"/>
      <c r="M31" s="230"/>
      <c r="N31" s="231"/>
    </row>
    <row r="32" spans="5:14">
      <c r="E32" s="222"/>
      <c r="F32" s="14"/>
      <c r="G32" s="8"/>
      <c r="H32" s="223"/>
      <c r="I32" s="9" t="s">
        <v>127</v>
      </c>
      <c r="J32" s="223"/>
      <c r="K32" s="223"/>
      <c r="L32" s="223"/>
      <c r="M32" s="230"/>
      <c r="N32" s="231"/>
    </row>
    <row r="33" spans="5:14">
      <c r="E33" s="222"/>
      <c r="F33" s="14"/>
      <c r="G33" s="8"/>
      <c r="H33" s="223"/>
      <c r="I33" s="9" t="s">
        <v>128</v>
      </c>
      <c r="J33" s="223"/>
      <c r="K33" s="223"/>
      <c r="L33" s="223"/>
      <c r="M33" s="230"/>
      <c r="N33" s="231"/>
    </row>
    <row r="34" spans="5:14">
      <c r="E34" s="222"/>
      <c r="F34" s="14"/>
      <c r="G34" s="8"/>
      <c r="H34" s="223"/>
      <c r="I34" s="223"/>
      <c r="J34" s="223"/>
      <c r="K34" s="223"/>
      <c r="L34" s="223"/>
      <c r="M34" s="230"/>
      <c r="N34" s="231"/>
    </row>
    <row r="35" spans="5:14">
      <c r="E35" s="222"/>
      <c r="F35" s="14"/>
      <c r="G35" s="8"/>
      <c r="H35" s="224" t="s">
        <v>129</v>
      </c>
      <c r="I35" s="224" t="s">
        <v>130</v>
      </c>
      <c r="J35" s="232" t="s">
        <v>131</v>
      </c>
      <c r="K35" s="224" t="s">
        <v>132</v>
      </c>
      <c r="L35" s="223"/>
      <c r="M35" s="230"/>
      <c r="N35" s="231"/>
    </row>
    <row r="36" spans="5:14">
      <c r="E36" s="222"/>
      <c r="F36" s="14"/>
      <c r="G36" s="8"/>
      <c r="H36" s="223"/>
      <c r="I36" s="224" t="s">
        <v>133</v>
      </c>
      <c r="J36" s="232" t="s">
        <v>131</v>
      </c>
      <c r="K36" s="224" t="s">
        <v>132</v>
      </c>
      <c r="L36" s="223"/>
      <c r="M36" s="230"/>
      <c r="N36" s="231"/>
    </row>
    <row r="37" spans="5:14">
      <c r="E37" s="222"/>
      <c r="F37" s="14"/>
      <c r="G37" s="8"/>
      <c r="H37" s="223"/>
      <c r="I37" s="224" t="s">
        <v>134</v>
      </c>
      <c r="J37" s="232" t="s">
        <v>131</v>
      </c>
      <c r="K37" s="224" t="s">
        <v>132</v>
      </c>
      <c r="L37" s="223"/>
      <c r="M37" s="230"/>
      <c r="N37" s="231"/>
    </row>
    <row r="38" spans="5:14">
      <c r="E38" s="222"/>
      <c r="F38" s="14"/>
      <c r="G38" s="8"/>
      <c r="H38" s="223"/>
      <c r="I38" s="224" t="s">
        <v>135</v>
      </c>
      <c r="J38" s="232" t="s">
        <v>131</v>
      </c>
      <c r="K38" s="224" t="s">
        <v>132</v>
      </c>
      <c r="L38" s="223"/>
      <c r="M38" s="230"/>
      <c r="N38" s="231"/>
    </row>
    <row r="39" spans="5:14">
      <c r="E39" s="222"/>
      <c r="F39" s="14"/>
      <c r="G39" s="8"/>
      <c r="H39" s="14"/>
      <c r="I39" s="14"/>
      <c r="J39" s="14"/>
      <c r="K39" s="14"/>
      <c r="L39" s="14"/>
      <c r="M39" s="230"/>
      <c r="N39" s="231"/>
    </row>
    <row r="40" spans="5:14">
      <c r="E40" s="222"/>
      <c r="F40" s="14"/>
      <c r="G40" s="8"/>
      <c r="H40" s="14"/>
      <c r="I40" s="14"/>
      <c r="J40" s="14"/>
      <c r="K40" s="9" t="s">
        <v>136</v>
      </c>
      <c r="L40" s="14"/>
      <c r="M40" s="230"/>
      <c r="N40" s="231"/>
    </row>
    <row r="41" spans="5:14">
      <c r="E41" s="222"/>
      <c r="F41" s="14"/>
      <c r="G41" s="8"/>
      <c r="H41" s="9" t="s">
        <v>137</v>
      </c>
      <c r="I41" s="9" t="s">
        <v>138</v>
      </c>
      <c r="J41" s="223"/>
      <c r="K41" s="224" t="s">
        <v>139</v>
      </c>
      <c r="L41" s="14"/>
      <c r="M41" s="230"/>
      <c r="N41" s="231"/>
    </row>
    <row r="42" spans="5:14">
      <c r="E42" s="222"/>
      <c r="F42" s="14"/>
      <c r="G42" s="8"/>
      <c r="H42" s="223"/>
      <c r="I42" s="9" t="s">
        <v>140</v>
      </c>
      <c r="J42" s="223"/>
      <c r="K42" s="224" t="s">
        <v>141</v>
      </c>
      <c r="L42" s="14"/>
      <c r="M42" s="230"/>
      <c r="N42" s="231"/>
    </row>
    <row r="43" spans="5:14">
      <c r="E43" s="222"/>
      <c r="F43" s="14"/>
      <c r="G43" s="8"/>
      <c r="H43" s="223"/>
      <c r="I43" s="9" t="s">
        <v>142</v>
      </c>
      <c r="J43" s="223"/>
      <c r="K43" s="224" t="s">
        <v>143</v>
      </c>
      <c r="L43" s="14"/>
      <c r="M43" s="230"/>
      <c r="N43" s="231"/>
    </row>
    <row r="44" spans="5:14">
      <c r="E44" s="222"/>
      <c r="F44" s="14"/>
      <c r="G44" s="8"/>
      <c r="H44" s="223"/>
      <c r="I44" s="9" t="s">
        <v>144</v>
      </c>
      <c r="J44" s="223"/>
      <c r="K44" s="14" t="s">
        <v>145</v>
      </c>
      <c r="L44" s="14"/>
      <c r="M44" s="230"/>
      <c r="N44" s="231"/>
    </row>
    <row r="45" spans="5:14">
      <c r="E45" s="222"/>
      <c r="F45" s="14"/>
      <c r="G45" s="8"/>
      <c r="H45" s="223"/>
      <c r="I45" s="223"/>
      <c r="J45" s="223"/>
      <c r="K45" s="223"/>
      <c r="L45" s="223"/>
      <c r="M45" s="230"/>
      <c r="N45" s="231"/>
    </row>
    <row r="46" spans="5:14">
      <c r="E46" s="222"/>
      <c r="F46" s="14"/>
      <c r="G46" s="8"/>
      <c r="H46" s="223"/>
      <c r="I46" s="224" t="s">
        <v>146</v>
      </c>
      <c r="J46" s="232" t="s">
        <v>131</v>
      </c>
      <c r="K46" s="224" t="s">
        <v>147</v>
      </c>
      <c r="L46" s="223"/>
      <c r="M46" s="230"/>
      <c r="N46" s="231"/>
    </row>
    <row r="47" spans="5:14">
      <c r="E47" s="222"/>
      <c r="F47" s="14"/>
      <c r="G47" s="8"/>
      <c r="H47" s="223"/>
      <c r="I47" s="224" t="s">
        <v>148</v>
      </c>
      <c r="J47" s="232" t="s">
        <v>131</v>
      </c>
      <c r="K47" s="224" t="s">
        <v>147</v>
      </c>
      <c r="L47" s="223"/>
      <c r="M47" s="230"/>
      <c r="N47" s="231"/>
    </row>
    <row r="48" spans="5:14">
      <c r="E48" s="222"/>
      <c r="F48" s="14"/>
      <c r="G48" s="8"/>
      <c r="H48" s="223"/>
      <c r="I48" s="224" t="s">
        <v>149</v>
      </c>
      <c r="J48" s="232" t="s">
        <v>131</v>
      </c>
      <c r="K48" s="224" t="s">
        <v>147</v>
      </c>
      <c r="L48" s="223"/>
      <c r="M48" s="230"/>
      <c r="N48" s="231"/>
    </row>
    <row r="49" spans="5:14">
      <c r="E49" s="222"/>
      <c r="F49" s="14"/>
      <c r="G49" s="8"/>
      <c r="H49" s="223"/>
      <c r="I49" s="224" t="s">
        <v>150</v>
      </c>
      <c r="J49" s="232" t="s">
        <v>131</v>
      </c>
      <c r="K49" s="224" t="s">
        <v>147</v>
      </c>
      <c r="L49" s="223"/>
      <c r="M49" s="230"/>
      <c r="N49" s="231"/>
    </row>
    <row r="50" ht="15" spans="5:14">
      <c r="E50" s="222"/>
      <c r="F50" s="14"/>
      <c r="G50" s="8"/>
      <c r="H50" s="223"/>
      <c r="I50" s="223"/>
      <c r="J50" s="223"/>
      <c r="K50" s="223"/>
      <c r="L50" s="223"/>
      <c r="M50" s="233"/>
      <c r="N50" s="234"/>
    </row>
    <row r="51" ht="15" spans="5:14">
      <c r="E51" s="225"/>
      <c r="F51" s="77"/>
      <c r="G51" s="12"/>
      <c r="H51" s="226"/>
      <c r="I51" s="226"/>
      <c r="J51" s="226"/>
      <c r="K51" s="226"/>
      <c r="L51" s="226"/>
      <c r="M51" s="226"/>
      <c r="N51" s="45"/>
    </row>
  </sheetData>
  <mergeCells count="1">
    <mergeCell ref="M29:N50"/>
  </mergeCells>
  <pageMargins left="0.699305555555556" right="0.699305555555556" top="0.75" bottom="0.75" header="0.3" footer="0.3"/>
  <headerFooter/>
  <drawing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E42"/>
  <sheetViews>
    <sheetView topLeftCell="A13" workbookViewId="0">
      <selection activeCell="F12" sqref="F12"/>
    </sheetView>
  </sheetViews>
  <sheetFormatPr defaultColWidth="9" defaultRowHeight="14.25" outlineLevelCol="4"/>
  <cols>
    <col min="1" max="1" width="11" customWidth="1"/>
  </cols>
  <sheetData>
    <row r="1" spans="1:1">
      <c r="A1" s="1" t="s">
        <v>72</v>
      </c>
    </row>
    <row r="2" spans="2:5">
      <c r="B2" s="1" t="s">
        <v>199</v>
      </c>
      <c r="C2" s="1" t="s">
        <v>4034</v>
      </c>
      <c r="E2" s="1" t="s">
        <v>4035</v>
      </c>
    </row>
    <row r="3" spans="1:2">
      <c r="A3" s="1" t="s">
        <v>4036</v>
      </c>
      <c r="B3">
        <v>100</v>
      </c>
    </row>
    <row r="4" spans="1:2">
      <c r="A4" s="1" t="s">
        <v>4037</v>
      </c>
      <c r="B4">
        <v>200</v>
      </c>
    </row>
    <row r="5" spans="1:2">
      <c r="A5" s="1" t="s">
        <v>4038</v>
      </c>
      <c r="B5">
        <v>300</v>
      </c>
    </row>
    <row r="6" spans="1:2">
      <c r="A6" s="1" t="s">
        <v>4039</v>
      </c>
      <c r="B6">
        <v>400</v>
      </c>
    </row>
    <row r="7" spans="1:2">
      <c r="A7" s="1" t="s">
        <v>4040</v>
      </c>
      <c r="B7">
        <v>500</v>
      </c>
    </row>
    <row r="8" spans="1:2">
      <c r="A8" s="1" t="s">
        <v>4041</v>
      </c>
      <c r="B8">
        <v>600</v>
      </c>
    </row>
    <row r="10" spans="1:1">
      <c r="A10" s="1" t="s">
        <v>4042</v>
      </c>
    </row>
    <row r="11" spans="1:1">
      <c r="A11" s="1" t="s">
        <v>4043</v>
      </c>
    </row>
    <row r="12" spans="1:1">
      <c r="A12" s="1" t="s">
        <v>4044</v>
      </c>
    </row>
    <row r="13" spans="2:5">
      <c r="B13" s="1" t="s">
        <v>4045</v>
      </c>
      <c r="D13" s="1" t="s">
        <v>4046</v>
      </c>
      <c r="E13" t="s">
        <v>3866</v>
      </c>
    </row>
    <row r="14" spans="1:2">
      <c r="A14" s="1" t="s">
        <v>4038</v>
      </c>
      <c r="B14">
        <v>40</v>
      </c>
    </row>
    <row r="15" spans="1:2">
      <c r="A15" s="1" t="s">
        <v>4039</v>
      </c>
      <c r="B15">
        <v>30</v>
      </c>
    </row>
    <row r="16" spans="1:2">
      <c r="A16" s="1" t="s">
        <v>4040</v>
      </c>
      <c r="B16">
        <v>20</v>
      </c>
    </row>
    <row r="17" spans="1:2">
      <c r="A17" s="1" t="s">
        <v>4041</v>
      </c>
      <c r="B17">
        <v>10</v>
      </c>
    </row>
    <row r="19" spans="1:1">
      <c r="A19" s="1" t="s">
        <v>4047</v>
      </c>
    </row>
    <row r="20" spans="1:1">
      <c r="A20" s="1" t="s">
        <v>4048</v>
      </c>
    </row>
    <row r="22" spans="1:2">
      <c r="A22" s="1" t="s">
        <v>4037</v>
      </c>
      <c r="B22" t="s">
        <v>4049</v>
      </c>
    </row>
    <row r="23" spans="1:2">
      <c r="A23" s="1" t="s">
        <v>4038</v>
      </c>
      <c r="B23" t="s">
        <v>4050</v>
      </c>
    </row>
    <row r="24" spans="1:2">
      <c r="A24" s="1" t="s">
        <v>4039</v>
      </c>
      <c r="B24" t="s">
        <v>4051</v>
      </c>
    </row>
    <row r="25" spans="1:2">
      <c r="A25" s="1" t="s">
        <v>4040</v>
      </c>
      <c r="B25" t="s">
        <v>4052</v>
      </c>
    </row>
    <row r="26" spans="1:2">
      <c r="A26" s="1" t="s">
        <v>4041</v>
      </c>
      <c r="B26" t="s">
        <v>4053</v>
      </c>
    </row>
    <row r="28" spans="1:1">
      <c r="A28" s="1" t="s">
        <v>4054</v>
      </c>
    </row>
    <row r="29" spans="1:2">
      <c r="A29" s="1" t="s">
        <v>4037</v>
      </c>
      <c r="B29" t="s">
        <v>4055</v>
      </c>
    </row>
    <row r="30" spans="1:2">
      <c r="A30" s="1" t="s">
        <v>4038</v>
      </c>
      <c r="B30" t="s">
        <v>4056</v>
      </c>
    </row>
    <row r="31" spans="1:2">
      <c r="A31" s="1" t="s">
        <v>4039</v>
      </c>
      <c r="B31" t="s">
        <v>4057</v>
      </c>
    </row>
    <row r="32" spans="1:2">
      <c r="A32" s="1" t="s">
        <v>4040</v>
      </c>
      <c r="B32" t="s">
        <v>4051</v>
      </c>
    </row>
    <row r="33" spans="1:2">
      <c r="A33" s="1" t="s">
        <v>4041</v>
      </c>
      <c r="B33" t="s">
        <v>4052</v>
      </c>
    </row>
    <row r="35" spans="1:1">
      <c r="A35" s="1" t="s">
        <v>4058</v>
      </c>
    </row>
    <row r="36" spans="1:1">
      <c r="A36" s="1" t="s">
        <v>4059</v>
      </c>
    </row>
    <row r="38" spans="1:2">
      <c r="A38" s="1" t="s">
        <v>4037</v>
      </c>
      <c r="B38" t="s">
        <v>4060</v>
      </c>
    </row>
    <row r="39" spans="1:2">
      <c r="A39" s="1" t="s">
        <v>4038</v>
      </c>
      <c r="B39" t="s">
        <v>4061</v>
      </c>
    </row>
    <row r="40" spans="1:2">
      <c r="A40" s="1" t="s">
        <v>4039</v>
      </c>
      <c r="B40" t="s">
        <v>4062</v>
      </c>
    </row>
    <row r="41" spans="1:2">
      <c r="A41" s="1" t="s">
        <v>4040</v>
      </c>
      <c r="B41" t="s">
        <v>4063</v>
      </c>
    </row>
    <row r="42" spans="1:2">
      <c r="A42" s="1" t="s">
        <v>4041</v>
      </c>
      <c r="B42" t="s">
        <v>4064</v>
      </c>
    </row>
  </sheetData>
  <pageMargins left="0.699305555555556" right="0.699305555555556" top="0.75" bottom="0.75" header="0.3" footer="0.3"/>
  <headerFooter/>
  <drawing r:id="rId1"/>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M34"/>
  <sheetViews>
    <sheetView workbookViewId="0">
      <pane ySplit="1" topLeftCell="A2" activePane="bottomLeft" state="frozen"/>
      <selection/>
      <selection pane="bottomLeft" activeCell="M44" sqref="M44"/>
    </sheetView>
  </sheetViews>
  <sheetFormatPr defaultColWidth="9" defaultRowHeight="14.25"/>
  <cols>
    <col min="2" max="8" width="15.5" customWidth="1"/>
  </cols>
  <sheetData>
    <row r="1" ht="30.75" customHeight="1" spans="2:8">
      <c r="B1" s="1" t="s">
        <v>195</v>
      </c>
      <c r="C1" s="2" t="s">
        <v>79</v>
      </c>
      <c r="D1" s="3" t="s">
        <v>81</v>
      </c>
      <c r="E1" s="2" t="s">
        <v>193</v>
      </c>
      <c r="F1" s="3" t="s">
        <v>83</v>
      </c>
      <c r="G1" s="2" t="s">
        <v>84</v>
      </c>
      <c r="H1" s="3" t="s">
        <v>85</v>
      </c>
    </row>
    <row r="2" ht="91.5" customHeight="1" spans="1:2">
      <c r="A2">
        <v>1</v>
      </c>
      <c r="B2" s="1" t="s">
        <v>205</v>
      </c>
    </row>
    <row r="3" ht="91.5" customHeight="1" spans="1:2">
      <c r="A3">
        <v>2</v>
      </c>
      <c r="B3" s="1" t="s">
        <v>207</v>
      </c>
    </row>
    <row r="4" ht="91.5" customHeight="1" spans="1:2">
      <c r="A4">
        <v>3</v>
      </c>
      <c r="B4" s="1" t="s">
        <v>209</v>
      </c>
    </row>
    <row r="5" ht="98.25" customHeight="1" spans="1:2">
      <c r="A5">
        <v>4</v>
      </c>
      <c r="B5" s="1" t="s">
        <v>211</v>
      </c>
    </row>
    <row r="6" ht="100.5" customHeight="1" spans="1:2">
      <c r="A6">
        <v>5</v>
      </c>
      <c r="B6" s="1" t="s">
        <v>213</v>
      </c>
    </row>
    <row r="7" ht="100.5" customHeight="1" spans="1:2">
      <c r="A7">
        <v>6</v>
      </c>
      <c r="B7" s="1" t="s">
        <v>215</v>
      </c>
    </row>
    <row r="8" ht="93" customHeight="1" spans="1:2">
      <c r="A8">
        <v>7</v>
      </c>
      <c r="B8" s="1" t="s">
        <v>217</v>
      </c>
    </row>
    <row r="9" ht="94.5" customHeight="1" spans="1:2">
      <c r="A9">
        <v>8</v>
      </c>
      <c r="B9" s="1" t="s">
        <v>219</v>
      </c>
    </row>
    <row r="10" ht="100.5" customHeight="1" spans="1:2">
      <c r="A10">
        <v>9</v>
      </c>
      <c r="B10" s="1" t="s">
        <v>221</v>
      </c>
    </row>
    <row r="11" ht="102" customHeight="1" spans="1:2">
      <c r="A11">
        <v>10</v>
      </c>
      <c r="B11" s="1" t="s">
        <v>223</v>
      </c>
    </row>
    <row r="12" ht="98.25" customHeight="1" spans="1:13">
      <c r="A12">
        <v>11</v>
      </c>
      <c r="B12" s="1" t="s">
        <v>225</v>
      </c>
      <c r="M12" s="1" t="s">
        <v>4065</v>
      </c>
    </row>
    <row r="13" ht="98.25" customHeight="1" spans="1:2">
      <c r="A13">
        <v>12</v>
      </c>
      <c r="B13" s="1" t="s">
        <v>227</v>
      </c>
    </row>
    <row r="14" ht="100.5" customHeight="1" spans="1:2">
      <c r="A14">
        <v>13</v>
      </c>
      <c r="B14" s="1" t="s">
        <v>229</v>
      </c>
    </row>
    <row r="15" ht="101.25" customHeight="1" spans="1:2">
      <c r="A15">
        <v>14</v>
      </c>
      <c r="B15" s="1" t="s">
        <v>231</v>
      </c>
    </row>
    <row r="16" ht="100.5" customHeight="1" spans="1:2">
      <c r="A16">
        <v>15</v>
      </c>
      <c r="B16" s="1" t="s">
        <v>233</v>
      </c>
    </row>
    <row r="17" ht="100.5" customHeight="1" spans="1:2">
      <c r="A17">
        <v>16</v>
      </c>
      <c r="B17" s="1" t="s">
        <v>235</v>
      </c>
    </row>
    <row r="18" ht="99.75" customHeight="1" spans="1:2">
      <c r="A18">
        <v>17</v>
      </c>
      <c r="B18" s="1" t="s">
        <v>237</v>
      </c>
    </row>
    <row r="19" ht="99.75" customHeight="1" spans="1:2">
      <c r="A19">
        <v>18</v>
      </c>
      <c r="B19" s="1" t="s">
        <v>239</v>
      </c>
    </row>
    <row r="20" ht="101.25" customHeight="1" spans="1:2">
      <c r="A20">
        <v>19</v>
      </c>
      <c r="B20" s="1" t="s">
        <v>241</v>
      </c>
    </row>
    <row r="21" ht="102.75" customHeight="1" spans="1:2">
      <c r="A21">
        <v>20</v>
      </c>
      <c r="B21" s="1" t="s">
        <v>243</v>
      </c>
    </row>
    <row r="22" ht="99" customHeight="1" spans="1:2">
      <c r="A22">
        <v>21</v>
      </c>
      <c r="B22" s="1" t="s">
        <v>245</v>
      </c>
    </row>
    <row r="23" ht="99" customHeight="1" spans="1:2">
      <c r="A23">
        <v>22</v>
      </c>
      <c r="B23" s="1" t="s">
        <v>247</v>
      </c>
    </row>
    <row r="24" ht="96" customHeight="1" spans="1:2">
      <c r="A24">
        <v>23</v>
      </c>
      <c r="B24" s="1" t="s">
        <v>249</v>
      </c>
    </row>
    <row r="25" ht="99" customHeight="1" spans="1:2">
      <c r="A25">
        <v>24</v>
      </c>
      <c r="B25" s="1" t="s">
        <v>251</v>
      </c>
    </row>
    <row r="26" ht="99" customHeight="1" spans="1:2">
      <c r="A26">
        <v>25</v>
      </c>
      <c r="B26" s="1" t="s">
        <v>253</v>
      </c>
    </row>
    <row r="27" ht="100.5" customHeight="1" spans="1:2">
      <c r="A27">
        <v>26</v>
      </c>
      <c r="B27" s="1" t="s">
        <v>255</v>
      </c>
    </row>
    <row r="28" ht="102" customHeight="1" spans="1:2">
      <c r="A28">
        <v>27</v>
      </c>
      <c r="B28" s="1" t="s">
        <v>257</v>
      </c>
    </row>
    <row r="29" ht="99.75" customHeight="1" spans="1:2">
      <c r="A29">
        <v>28</v>
      </c>
      <c r="B29" s="1" t="s">
        <v>259</v>
      </c>
    </row>
    <row r="30" ht="99.75" customHeight="1" spans="1:2">
      <c r="A30">
        <v>29</v>
      </c>
      <c r="B30" s="1" t="s">
        <v>261</v>
      </c>
    </row>
    <row r="31" ht="102" customHeight="1" spans="1:2">
      <c r="A31">
        <v>30</v>
      </c>
      <c r="B31" s="1" t="s">
        <v>263</v>
      </c>
    </row>
    <row r="32" ht="102" customHeight="1" spans="1:2">
      <c r="A32">
        <v>31</v>
      </c>
      <c r="B32" s="1" t="s">
        <v>4066</v>
      </c>
    </row>
    <row r="33" ht="102" customHeight="1" spans="1:2">
      <c r="A33">
        <v>32</v>
      </c>
      <c r="B33" s="1" t="s">
        <v>4067</v>
      </c>
    </row>
    <row r="34" ht="102" customHeight="1" spans="1:2">
      <c r="A34">
        <v>33</v>
      </c>
      <c r="B34" s="1" t="s">
        <v>4068</v>
      </c>
    </row>
  </sheetData>
  <pageMargins left="0.699305555555556" right="0.699305555555556"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M636"/>
  <sheetViews>
    <sheetView workbookViewId="0">
      <pane xSplit="1" topLeftCell="B1" activePane="topRight" state="frozen"/>
      <selection/>
      <selection pane="topRight" activeCell="A1" sqref="A1"/>
    </sheetView>
  </sheetViews>
  <sheetFormatPr defaultColWidth="9" defaultRowHeight="14.25"/>
  <cols>
    <col min="1" max="1" width="12.125" style="96" customWidth="1"/>
    <col min="2" max="2" width="19.75" customWidth="1"/>
    <col min="3" max="3" width="19.25" customWidth="1"/>
    <col min="4" max="5" width="13" customWidth="1"/>
    <col min="6" max="6" width="15.125" customWidth="1"/>
    <col min="7" max="7" width="15.25" customWidth="1"/>
    <col min="8" max="8" width="1.25" style="144" customWidth="1"/>
    <col min="9" max="9" width="9.75" customWidth="1"/>
    <col min="10" max="10" width="9.375" customWidth="1"/>
    <col min="11" max="11" width="8.375" customWidth="1"/>
    <col min="13" max="13" width="13.125" customWidth="1"/>
    <col min="16" max="16" width="1.75" style="144" customWidth="1"/>
    <col min="20" max="20" width="14.25" customWidth="1"/>
    <col min="22" max="22" width="1.125" style="144" customWidth="1"/>
    <col min="24" max="24" width="11" customWidth="1"/>
    <col min="25" max="25" width="16.875" customWidth="1"/>
    <col min="29" max="29" width="1.625" style="144" customWidth="1"/>
    <col min="33" max="33" width="1.875" style="144" customWidth="1"/>
  </cols>
  <sheetData>
    <row r="1" spans="1:33">
      <c r="A1" s="95" t="s">
        <v>151</v>
      </c>
      <c r="B1" s="1" t="s">
        <v>152</v>
      </c>
      <c r="H1" s="81"/>
      <c r="I1" s="18" t="s">
        <v>153</v>
      </c>
      <c r="K1" s="81"/>
      <c r="L1" s="81"/>
      <c r="M1" s="81"/>
      <c r="N1" s="81"/>
      <c r="O1" s="81"/>
      <c r="P1" s="81"/>
      <c r="Q1" s="81"/>
      <c r="R1" s="81"/>
      <c r="S1" s="81"/>
      <c r="T1" s="81"/>
      <c r="U1" s="81"/>
      <c r="V1" s="81"/>
      <c r="W1" s="81"/>
      <c r="AC1" s="81"/>
      <c r="AG1" s="81"/>
    </row>
    <row r="2" ht="25.5" spans="1:33">
      <c r="A2" s="95" t="s">
        <v>154</v>
      </c>
      <c r="B2" s="82" t="s">
        <v>155</v>
      </c>
      <c r="H2" s="84"/>
      <c r="I2" t="s">
        <v>156</v>
      </c>
      <c r="J2" s="172" t="s">
        <v>157</v>
      </c>
      <c r="K2" s="81"/>
      <c r="L2" s="81"/>
      <c r="M2" s="81"/>
      <c r="N2" s="81"/>
      <c r="O2" s="81"/>
      <c r="P2" s="81"/>
      <c r="Q2" s="81"/>
      <c r="R2" s="81"/>
      <c r="S2" s="81"/>
      <c r="T2" s="81"/>
      <c r="U2" s="81"/>
      <c r="V2" s="81"/>
      <c r="W2" s="81"/>
      <c r="AC2" s="81"/>
      <c r="AG2" s="81"/>
    </row>
    <row r="3" ht="25.5" spans="8:33">
      <c r="H3" s="84"/>
      <c r="I3" t="s">
        <v>158</v>
      </c>
      <c r="J3" s="173" t="s">
        <v>159</v>
      </c>
      <c r="K3" s="81"/>
      <c r="L3" s="81"/>
      <c r="M3" s="81"/>
      <c r="N3" s="81"/>
      <c r="O3" s="81"/>
      <c r="P3" s="81"/>
      <c r="Q3" s="81"/>
      <c r="R3" s="81"/>
      <c r="S3" s="81"/>
      <c r="T3" s="81"/>
      <c r="U3" s="81"/>
      <c r="V3" s="81"/>
      <c r="W3" s="81"/>
      <c r="AC3" s="81"/>
      <c r="AG3" s="81"/>
    </row>
    <row r="4" ht="25.5" spans="1:33">
      <c r="A4" s="95" t="s">
        <v>160</v>
      </c>
      <c r="B4" s="1" t="s">
        <v>161</v>
      </c>
      <c r="C4" s="1" t="s">
        <v>162</v>
      </c>
      <c r="D4" s="1"/>
      <c r="H4" s="84"/>
      <c r="I4" s="1" t="s">
        <v>163</v>
      </c>
      <c r="J4" s="174" t="s">
        <v>164</v>
      </c>
      <c r="K4" s="81"/>
      <c r="L4" s="81"/>
      <c r="M4" s="81"/>
      <c r="N4" s="81"/>
      <c r="O4" s="81"/>
      <c r="P4" s="81"/>
      <c r="Q4" s="81"/>
      <c r="R4" s="81"/>
      <c r="S4" s="81"/>
      <c r="T4" s="81"/>
      <c r="U4" s="81"/>
      <c r="V4" s="81"/>
      <c r="W4" s="81"/>
      <c r="AC4" s="81"/>
      <c r="AG4" s="81"/>
    </row>
    <row r="5" ht="25.5" spans="1:33">
      <c r="A5" s="95" t="s">
        <v>165</v>
      </c>
      <c r="B5" s="1" t="s">
        <v>166</v>
      </c>
      <c r="C5" s="1" t="s">
        <v>167</v>
      </c>
      <c r="D5" s="1"/>
      <c r="H5" s="84"/>
      <c r="I5" s="1" t="s">
        <v>168</v>
      </c>
      <c r="J5" s="175" t="s">
        <v>169</v>
      </c>
      <c r="K5" s="81"/>
      <c r="L5" s="81"/>
      <c r="M5" s="81"/>
      <c r="N5" s="81"/>
      <c r="O5" s="81"/>
      <c r="P5" s="81"/>
      <c r="Q5" s="81"/>
      <c r="R5" s="81"/>
      <c r="S5" s="81"/>
      <c r="T5" s="81"/>
      <c r="U5" s="81"/>
      <c r="V5" s="81"/>
      <c r="W5" s="81"/>
      <c r="AC5" s="81"/>
      <c r="AG5" s="81"/>
    </row>
    <row r="6" ht="25.5" spans="1:33">
      <c r="A6" s="95" t="s">
        <v>170</v>
      </c>
      <c r="B6" s="1" t="s">
        <v>171</v>
      </c>
      <c r="C6" s="1" t="s">
        <v>172</v>
      </c>
      <c r="D6" s="1"/>
      <c r="H6" s="84"/>
      <c r="I6" s="1" t="s">
        <v>173</v>
      </c>
      <c r="J6" s="176" t="s">
        <v>174</v>
      </c>
      <c r="K6" s="81"/>
      <c r="L6" s="81"/>
      <c r="M6" s="81"/>
      <c r="N6" s="81"/>
      <c r="O6" s="81"/>
      <c r="P6" s="81"/>
      <c r="Q6" s="81"/>
      <c r="R6" s="81"/>
      <c r="S6" s="81"/>
      <c r="T6" s="81"/>
      <c r="U6" s="81"/>
      <c r="V6" s="81"/>
      <c r="W6" s="81"/>
      <c r="AC6" s="81"/>
      <c r="AG6" s="81"/>
    </row>
    <row r="7" ht="25.5" spans="1:33">
      <c r="A7" s="95" t="s">
        <v>175</v>
      </c>
      <c r="B7" s="1" t="s">
        <v>176</v>
      </c>
      <c r="C7" s="1" t="s">
        <v>177</v>
      </c>
      <c r="D7" s="1"/>
      <c r="H7" s="84"/>
      <c r="I7" s="1" t="s">
        <v>178</v>
      </c>
      <c r="J7" s="177" t="s">
        <v>179</v>
      </c>
      <c r="O7" s="81"/>
      <c r="P7" s="81"/>
      <c r="Q7" s="81"/>
      <c r="R7" s="81"/>
      <c r="S7" s="81"/>
      <c r="T7" s="81"/>
      <c r="U7" s="81"/>
      <c r="V7" s="81"/>
      <c r="AC7" s="81"/>
      <c r="AG7" s="81"/>
    </row>
    <row r="8" ht="25.5" spans="1:33">
      <c r="A8" s="95" t="s">
        <v>180</v>
      </c>
      <c r="B8" s="1" t="s">
        <v>181</v>
      </c>
      <c r="C8" s="1" t="s">
        <v>182</v>
      </c>
      <c r="D8" s="1"/>
      <c r="H8" s="84"/>
      <c r="I8" s="1" t="s">
        <v>183</v>
      </c>
      <c r="J8" s="178" t="s">
        <v>184</v>
      </c>
      <c r="O8" s="81"/>
      <c r="P8" s="81"/>
      <c r="Q8" s="81"/>
      <c r="R8" s="81"/>
      <c r="S8" s="81"/>
      <c r="T8" s="81"/>
      <c r="U8" s="81"/>
      <c r="V8" s="81"/>
      <c r="AC8" s="81"/>
      <c r="AG8" s="81"/>
    </row>
    <row r="9" ht="25.5" spans="1:33">
      <c r="A9" s="95" t="s">
        <v>185</v>
      </c>
      <c r="B9" s="1" t="s">
        <v>186</v>
      </c>
      <c r="C9" s="1" t="s">
        <v>187</v>
      </c>
      <c r="D9" s="1"/>
      <c r="H9" s="84"/>
      <c r="I9" s="1" t="s">
        <v>188</v>
      </c>
      <c r="J9" s="179" t="s">
        <v>189</v>
      </c>
      <c r="O9" s="81"/>
      <c r="P9" s="81"/>
      <c r="Q9" s="81"/>
      <c r="R9" s="81"/>
      <c r="S9" s="81"/>
      <c r="T9" s="81"/>
      <c r="U9" s="81"/>
      <c r="V9" s="81"/>
      <c r="AC9" s="81"/>
      <c r="AG9" s="81"/>
    </row>
    <row r="10" ht="25.5" spans="1:33">
      <c r="A10" s="95"/>
      <c r="B10" s="1"/>
      <c r="C10" s="1"/>
      <c r="D10" s="1"/>
      <c r="E10" s="1"/>
      <c r="H10" s="84"/>
      <c r="I10" s="1" t="s">
        <v>190</v>
      </c>
      <c r="J10" s="180" t="s">
        <v>191</v>
      </c>
      <c r="O10" s="81"/>
      <c r="P10" s="81"/>
      <c r="Q10" s="81"/>
      <c r="R10" s="81"/>
      <c r="S10" s="81"/>
      <c r="T10" s="81"/>
      <c r="U10" s="81"/>
      <c r="V10" s="81"/>
      <c r="AC10" s="81"/>
      <c r="AG10" s="81"/>
    </row>
    <row r="11" spans="1:33">
      <c r="A11" s="95" t="s">
        <v>192</v>
      </c>
      <c r="B11" s="1"/>
      <c r="C11" s="1"/>
      <c r="D11" s="1"/>
      <c r="E11" s="1"/>
      <c r="H11" s="81"/>
      <c r="O11" s="81"/>
      <c r="P11" s="81"/>
      <c r="Q11" s="81"/>
      <c r="R11" s="81"/>
      <c r="S11" s="81"/>
      <c r="T11" s="81"/>
      <c r="U11" s="81"/>
      <c r="V11" s="81"/>
      <c r="AC11" s="81"/>
      <c r="AG11" s="81"/>
    </row>
    <row r="12" spans="1:33">
      <c r="A12" s="95"/>
      <c r="B12" s="1"/>
      <c r="C12" s="1"/>
      <c r="D12" s="1"/>
      <c r="E12" s="1"/>
      <c r="H12" s="81"/>
      <c r="O12" s="81"/>
      <c r="P12" s="81"/>
      <c r="Q12" s="81"/>
      <c r="R12" s="81"/>
      <c r="S12" s="81"/>
      <c r="T12" s="81"/>
      <c r="U12" s="81"/>
      <c r="V12" s="81"/>
      <c r="AC12" s="81"/>
      <c r="AG12" s="81"/>
    </row>
    <row r="13" spans="5:37">
      <c r="E13" s="166" t="s">
        <v>83</v>
      </c>
      <c r="F13" s="167"/>
      <c r="G13" s="167"/>
      <c r="H13" s="168"/>
      <c r="I13" s="181" t="s">
        <v>79</v>
      </c>
      <c r="J13" s="181"/>
      <c r="K13" s="181"/>
      <c r="L13" s="181"/>
      <c r="M13" s="181"/>
      <c r="N13" s="181"/>
      <c r="O13" s="181"/>
      <c r="P13" s="182"/>
      <c r="Q13" s="166" t="s">
        <v>81</v>
      </c>
      <c r="R13" s="166"/>
      <c r="S13" s="166"/>
      <c r="T13" s="166"/>
      <c r="U13" s="166"/>
      <c r="V13" s="182"/>
      <c r="W13" s="181" t="s">
        <v>193</v>
      </c>
      <c r="X13" s="181"/>
      <c r="Y13" s="181"/>
      <c r="Z13" s="181"/>
      <c r="AA13" s="181"/>
      <c r="AB13" s="181"/>
      <c r="AC13" s="182"/>
      <c r="AD13" s="166" t="s">
        <v>84</v>
      </c>
      <c r="AE13" s="166"/>
      <c r="AF13" s="166"/>
      <c r="AG13" s="182"/>
      <c r="AH13" s="181" t="s">
        <v>85</v>
      </c>
      <c r="AI13" s="181"/>
      <c r="AJ13" s="181"/>
      <c r="AK13" s="181"/>
    </row>
    <row r="14" spans="1:39">
      <c r="A14" s="95" t="s">
        <v>194</v>
      </c>
      <c r="B14" s="1" t="s">
        <v>195</v>
      </c>
      <c r="C14" s="1" t="s">
        <v>196</v>
      </c>
      <c r="E14" s="169" t="s">
        <v>197</v>
      </c>
      <c r="F14" s="169" t="s">
        <v>198</v>
      </c>
      <c r="G14" s="169" t="s">
        <v>199</v>
      </c>
      <c r="H14" s="170"/>
      <c r="I14" s="169" t="s">
        <v>200</v>
      </c>
      <c r="J14" s="169" t="s">
        <v>201</v>
      </c>
      <c r="K14" s="169" t="s">
        <v>202</v>
      </c>
      <c r="L14" s="169" t="s">
        <v>203</v>
      </c>
      <c r="M14" s="169"/>
      <c r="N14" s="169" t="s">
        <v>197</v>
      </c>
      <c r="O14" s="169" t="s">
        <v>198</v>
      </c>
      <c r="P14" s="170"/>
      <c r="Q14" s="169" t="s">
        <v>197</v>
      </c>
      <c r="R14" s="169" t="s">
        <v>198</v>
      </c>
      <c r="S14" s="169"/>
      <c r="T14" s="169"/>
      <c r="U14" s="169" t="s">
        <v>199</v>
      </c>
      <c r="V14" s="170"/>
      <c r="W14" s="169" t="s">
        <v>200</v>
      </c>
      <c r="X14" s="169" t="s">
        <v>201</v>
      </c>
      <c r="Y14" s="169" t="s">
        <v>202</v>
      </c>
      <c r="Z14" s="169" t="s">
        <v>203</v>
      </c>
      <c r="AA14" s="169" t="s">
        <v>197</v>
      </c>
      <c r="AB14" s="169" t="s">
        <v>198</v>
      </c>
      <c r="AC14" s="170"/>
      <c r="AD14" s="169" t="s">
        <v>197</v>
      </c>
      <c r="AE14" s="169" t="s">
        <v>198</v>
      </c>
      <c r="AF14" s="169" t="s">
        <v>199</v>
      </c>
      <c r="AG14" s="170"/>
      <c r="AH14" s="169" t="s">
        <v>200</v>
      </c>
      <c r="AI14" s="169" t="s">
        <v>201</v>
      </c>
      <c r="AJ14" s="169" t="s">
        <v>202</v>
      </c>
      <c r="AK14" s="169" t="s">
        <v>203</v>
      </c>
      <c r="AL14" s="169" t="s">
        <v>197</v>
      </c>
      <c r="AM14" s="169" t="s">
        <v>198</v>
      </c>
    </row>
    <row r="15" spans="1:39">
      <c r="A15" s="95" t="s">
        <v>204</v>
      </c>
      <c r="B15" s="95" t="s">
        <v>205</v>
      </c>
      <c r="C15" s="171">
        <v>1</v>
      </c>
      <c r="E15">
        <v>0</v>
      </c>
      <c r="F15">
        <v>80</v>
      </c>
      <c r="G15">
        <v>100</v>
      </c>
      <c r="I15">
        <v>0</v>
      </c>
      <c r="J15">
        <v>20</v>
      </c>
      <c r="K15">
        <v>0</v>
      </c>
      <c r="L15">
        <v>20</v>
      </c>
      <c r="N15">
        <v>0</v>
      </c>
      <c r="O15">
        <v>30</v>
      </c>
      <c r="Q15">
        <v>0</v>
      </c>
      <c r="R15">
        <v>80</v>
      </c>
      <c r="U15">
        <v>300</v>
      </c>
      <c r="W15">
        <v>0</v>
      </c>
      <c r="X15">
        <v>10</v>
      </c>
      <c r="Y15">
        <v>0</v>
      </c>
      <c r="Z15">
        <v>10</v>
      </c>
      <c r="AA15">
        <v>0</v>
      </c>
      <c r="AB15">
        <v>30</v>
      </c>
      <c r="AD15">
        <v>0</v>
      </c>
      <c r="AE15">
        <v>50</v>
      </c>
      <c r="AF15">
        <v>400</v>
      </c>
      <c r="AH15">
        <v>0</v>
      </c>
      <c r="AI15">
        <v>30</v>
      </c>
      <c r="AJ15">
        <v>0</v>
      </c>
      <c r="AK15">
        <v>30</v>
      </c>
      <c r="AL15">
        <v>0</v>
      </c>
      <c r="AM15">
        <v>15</v>
      </c>
    </row>
    <row r="16" spans="1:39">
      <c r="A16" s="95" t="s">
        <v>206</v>
      </c>
      <c r="B16" s="95" t="s">
        <v>207</v>
      </c>
      <c r="C16" s="171">
        <v>1</v>
      </c>
      <c r="E16">
        <v>20</v>
      </c>
      <c r="F16">
        <v>170</v>
      </c>
      <c r="G16">
        <v>300</v>
      </c>
      <c r="I16">
        <v>10</v>
      </c>
      <c r="J16">
        <v>50</v>
      </c>
      <c r="K16">
        <v>10</v>
      </c>
      <c r="L16">
        <v>50</v>
      </c>
      <c r="N16">
        <v>20</v>
      </c>
      <c r="O16">
        <v>70</v>
      </c>
      <c r="Q16">
        <v>20</v>
      </c>
      <c r="R16">
        <v>190</v>
      </c>
      <c r="U16">
        <v>600</v>
      </c>
      <c r="W16">
        <v>10</v>
      </c>
      <c r="X16">
        <v>30</v>
      </c>
      <c r="Y16">
        <v>10</v>
      </c>
      <c r="Z16">
        <v>30</v>
      </c>
      <c r="AA16">
        <v>20</v>
      </c>
      <c r="AB16">
        <v>70</v>
      </c>
      <c r="AD16">
        <v>20</v>
      </c>
      <c r="AE16">
        <v>100</v>
      </c>
      <c r="AF16">
        <v>750</v>
      </c>
      <c r="AH16">
        <v>15</v>
      </c>
      <c r="AI16">
        <v>60</v>
      </c>
      <c r="AJ16">
        <v>15</v>
      </c>
      <c r="AK16">
        <v>60</v>
      </c>
      <c r="AL16">
        <v>10</v>
      </c>
      <c r="AM16">
        <v>30</v>
      </c>
    </row>
    <row r="17" spans="1:39">
      <c r="A17" s="95" t="s">
        <v>208</v>
      </c>
      <c r="B17" s="95" t="s">
        <v>209</v>
      </c>
      <c r="C17" s="171">
        <v>1</v>
      </c>
      <c r="E17">
        <v>40</v>
      </c>
      <c r="F17">
        <v>260</v>
      </c>
      <c r="G17">
        <v>500</v>
      </c>
      <c r="I17">
        <v>20</v>
      </c>
      <c r="J17">
        <v>80</v>
      </c>
      <c r="K17">
        <v>20</v>
      </c>
      <c r="L17">
        <v>80</v>
      </c>
      <c r="N17">
        <v>40</v>
      </c>
      <c r="O17">
        <v>110</v>
      </c>
      <c r="Q17">
        <v>40</v>
      </c>
      <c r="R17">
        <v>300</v>
      </c>
      <c r="U17">
        <v>900</v>
      </c>
      <c r="W17">
        <v>20</v>
      </c>
      <c r="X17">
        <v>50</v>
      </c>
      <c r="Y17">
        <v>20</v>
      </c>
      <c r="Z17">
        <v>50</v>
      </c>
      <c r="AA17">
        <v>40</v>
      </c>
      <c r="AB17">
        <v>110</v>
      </c>
      <c r="AD17">
        <v>40</v>
      </c>
      <c r="AE17">
        <v>150</v>
      </c>
      <c r="AF17">
        <v>1100</v>
      </c>
      <c r="AH17">
        <v>30</v>
      </c>
      <c r="AI17">
        <v>90</v>
      </c>
      <c r="AJ17">
        <v>30</v>
      </c>
      <c r="AK17">
        <v>90</v>
      </c>
      <c r="AL17">
        <v>20</v>
      </c>
      <c r="AM17">
        <v>45</v>
      </c>
    </row>
    <row r="18" spans="1:39">
      <c r="A18" s="95" t="s">
        <v>210</v>
      </c>
      <c r="B18" s="95" t="s">
        <v>211</v>
      </c>
      <c r="C18" s="171">
        <v>1</v>
      </c>
      <c r="E18">
        <v>60</v>
      </c>
      <c r="F18">
        <v>350</v>
      </c>
      <c r="G18">
        <v>700</v>
      </c>
      <c r="I18">
        <v>30</v>
      </c>
      <c r="J18">
        <v>110</v>
      </c>
      <c r="K18">
        <v>30</v>
      </c>
      <c r="L18">
        <v>110</v>
      </c>
      <c r="N18">
        <v>60</v>
      </c>
      <c r="O18">
        <v>150</v>
      </c>
      <c r="Q18">
        <v>60</v>
      </c>
      <c r="R18">
        <v>410</v>
      </c>
      <c r="U18">
        <v>1200</v>
      </c>
      <c r="W18">
        <v>30</v>
      </c>
      <c r="X18">
        <v>70</v>
      </c>
      <c r="Y18">
        <v>30</v>
      </c>
      <c r="Z18">
        <v>70</v>
      </c>
      <c r="AA18">
        <v>60</v>
      </c>
      <c r="AB18">
        <v>150</v>
      </c>
      <c r="AD18">
        <v>60</v>
      </c>
      <c r="AE18">
        <v>200</v>
      </c>
      <c r="AF18">
        <v>1450</v>
      </c>
      <c r="AH18">
        <v>45</v>
      </c>
      <c r="AI18">
        <v>120</v>
      </c>
      <c r="AJ18">
        <v>45</v>
      </c>
      <c r="AK18">
        <v>120</v>
      </c>
      <c r="AL18">
        <v>30</v>
      </c>
      <c r="AM18">
        <v>60</v>
      </c>
    </row>
    <row r="19" spans="1:39">
      <c r="A19" s="95" t="s">
        <v>212</v>
      </c>
      <c r="B19" s="95" t="s">
        <v>213</v>
      </c>
      <c r="C19" s="171">
        <v>1</v>
      </c>
      <c r="E19">
        <v>80</v>
      </c>
      <c r="F19">
        <v>440</v>
      </c>
      <c r="G19">
        <v>900</v>
      </c>
      <c r="I19">
        <v>40</v>
      </c>
      <c r="J19">
        <v>140</v>
      </c>
      <c r="K19">
        <v>40</v>
      </c>
      <c r="L19">
        <v>140</v>
      </c>
      <c r="N19">
        <v>80</v>
      </c>
      <c r="O19">
        <v>190</v>
      </c>
      <c r="Q19">
        <v>80</v>
      </c>
      <c r="R19">
        <v>520</v>
      </c>
      <c r="U19">
        <v>1500</v>
      </c>
      <c r="W19">
        <v>40</v>
      </c>
      <c r="X19">
        <v>90</v>
      </c>
      <c r="Y19">
        <v>40</v>
      </c>
      <c r="Z19">
        <v>90</v>
      </c>
      <c r="AA19">
        <v>80</v>
      </c>
      <c r="AB19">
        <v>190</v>
      </c>
      <c r="AD19">
        <v>80</v>
      </c>
      <c r="AE19">
        <v>250</v>
      </c>
      <c r="AF19">
        <v>1800</v>
      </c>
      <c r="AH19">
        <v>60</v>
      </c>
      <c r="AI19">
        <v>150</v>
      </c>
      <c r="AJ19">
        <v>60</v>
      </c>
      <c r="AK19">
        <v>150</v>
      </c>
      <c r="AL19">
        <v>40</v>
      </c>
      <c r="AM19">
        <v>75</v>
      </c>
    </row>
    <row r="20" spans="1:39">
      <c r="A20" s="95" t="s">
        <v>214</v>
      </c>
      <c r="B20" s="95" t="s">
        <v>215</v>
      </c>
      <c r="C20" s="171">
        <v>1</v>
      </c>
      <c r="E20">
        <v>100</v>
      </c>
      <c r="F20">
        <v>530</v>
      </c>
      <c r="G20">
        <v>1100</v>
      </c>
      <c r="I20">
        <v>50</v>
      </c>
      <c r="J20">
        <v>170</v>
      </c>
      <c r="K20">
        <v>50</v>
      </c>
      <c r="L20">
        <v>170</v>
      </c>
      <c r="N20">
        <v>100</v>
      </c>
      <c r="O20">
        <v>230</v>
      </c>
      <c r="Q20">
        <v>100</v>
      </c>
      <c r="R20">
        <v>630</v>
      </c>
      <c r="U20">
        <v>1800</v>
      </c>
      <c r="W20">
        <v>50</v>
      </c>
      <c r="X20">
        <v>110</v>
      </c>
      <c r="Y20">
        <v>50</v>
      </c>
      <c r="Z20">
        <v>110</v>
      </c>
      <c r="AA20">
        <v>100</v>
      </c>
      <c r="AB20">
        <v>230</v>
      </c>
      <c r="AD20">
        <v>100</v>
      </c>
      <c r="AE20">
        <v>300</v>
      </c>
      <c r="AF20">
        <v>2150</v>
      </c>
      <c r="AH20">
        <v>75</v>
      </c>
      <c r="AI20">
        <v>180</v>
      </c>
      <c r="AJ20">
        <v>75</v>
      </c>
      <c r="AK20">
        <v>180</v>
      </c>
      <c r="AL20">
        <v>50</v>
      </c>
      <c r="AM20">
        <v>90</v>
      </c>
    </row>
    <row r="21" spans="1:39">
      <c r="A21" s="95" t="s">
        <v>216</v>
      </c>
      <c r="B21" s="95" t="s">
        <v>217</v>
      </c>
      <c r="C21" s="171">
        <v>1</v>
      </c>
      <c r="E21">
        <v>120</v>
      </c>
      <c r="F21">
        <v>620</v>
      </c>
      <c r="G21">
        <v>1300</v>
      </c>
      <c r="I21">
        <v>60</v>
      </c>
      <c r="J21">
        <v>200</v>
      </c>
      <c r="K21">
        <v>60</v>
      </c>
      <c r="L21">
        <v>200</v>
      </c>
      <c r="N21">
        <v>120</v>
      </c>
      <c r="O21">
        <v>270</v>
      </c>
      <c r="Q21">
        <v>120</v>
      </c>
      <c r="R21">
        <v>740</v>
      </c>
      <c r="U21">
        <v>2100</v>
      </c>
      <c r="W21">
        <v>60</v>
      </c>
      <c r="X21">
        <v>130</v>
      </c>
      <c r="Y21">
        <v>60</v>
      </c>
      <c r="Z21">
        <v>130</v>
      </c>
      <c r="AA21">
        <v>120</v>
      </c>
      <c r="AB21">
        <v>270</v>
      </c>
      <c r="AD21">
        <v>120</v>
      </c>
      <c r="AE21">
        <v>350</v>
      </c>
      <c r="AF21">
        <v>2500</v>
      </c>
      <c r="AH21">
        <v>90</v>
      </c>
      <c r="AI21">
        <v>210</v>
      </c>
      <c r="AJ21">
        <v>90</v>
      </c>
      <c r="AK21">
        <v>210</v>
      </c>
      <c r="AL21">
        <v>60</v>
      </c>
      <c r="AM21">
        <v>105</v>
      </c>
    </row>
    <row r="22" spans="1:39">
      <c r="A22" s="95" t="s">
        <v>218</v>
      </c>
      <c r="B22" s="95" t="s">
        <v>219</v>
      </c>
      <c r="C22" s="171">
        <v>1</v>
      </c>
      <c r="E22">
        <v>140</v>
      </c>
      <c r="F22">
        <v>710</v>
      </c>
      <c r="G22">
        <v>1500</v>
      </c>
      <c r="I22">
        <v>70</v>
      </c>
      <c r="J22">
        <v>230</v>
      </c>
      <c r="K22">
        <v>70</v>
      </c>
      <c r="L22">
        <v>230</v>
      </c>
      <c r="N22">
        <v>140</v>
      </c>
      <c r="O22">
        <v>310</v>
      </c>
      <c r="Q22">
        <v>140</v>
      </c>
      <c r="R22">
        <v>850</v>
      </c>
      <c r="U22">
        <v>2400</v>
      </c>
      <c r="W22">
        <v>70</v>
      </c>
      <c r="X22">
        <v>150</v>
      </c>
      <c r="Y22">
        <v>70</v>
      </c>
      <c r="Z22">
        <v>150</v>
      </c>
      <c r="AA22">
        <v>140</v>
      </c>
      <c r="AB22">
        <v>310</v>
      </c>
      <c r="AD22">
        <v>140</v>
      </c>
      <c r="AE22">
        <v>400</v>
      </c>
      <c r="AF22">
        <v>2850</v>
      </c>
      <c r="AH22">
        <v>105</v>
      </c>
      <c r="AI22">
        <v>240</v>
      </c>
      <c r="AJ22">
        <v>105</v>
      </c>
      <c r="AK22">
        <v>240</v>
      </c>
      <c r="AL22">
        <v>70</v>
      </c>
      <c r="AM22">
        <v>120</v>
      </c>
    </row>
    <row r="23" spans="1:39">
      <c r="A23" s="95" t="s">
        <v>220</v>
      </c>
      <c r="B23" s="95" t="s">
        <v>221</v>
      </c>
      <c r="C23" s="171">
        <v>1</v>
      </c>
      <c r="E23">
        <v>160</v>
      </c>
      <c r="F23">
        <v>800</v>
      </c>
      <c r="G23">
        <v>1700</v>
      </c>
      <c r="I23">
        <v>80</v>
      </c>
      <c r="J23">
        <v>260</v>
      </c>
      <c r="K23">
        <v>80</v>
      </c>
      <c r="L23">
        <v>260</v>
      </c>
      <c r="N23">
        <v>160</v>
      </c>
      <c r="O23">
        <v>350</v>
      </c>
      <c r="Q23">
        <v>160</v>
      </c>
      <c r="R23">
        <v>960</v>
      </c>
      <c r="U23">
        <v>2700</v>
      </c>
      <c r="W23">
        <v>80</v>
      </c>
      <c r="X23">
        <v>170</v>
      </c>
      <c r="Y23">
        <v>80</v>
      </c>
      <c r="Z23">
        <v>170</v>
      </c>
      <c r="AA23">
        <v>160</v>
      </c>
      <c r="AB23">
        <v>350</v>
      </c>
      <c r="AD23">
        <v>160</v>
      </c>
      <c r="AE23">
        <v>450</v>
      </c>
      <c r="AF23">
        <v>3200</v>
      </c>
      <c r="AH23">
        <v>120</v>
      </c>
      <c r="AI23">
        <v>270</v>
      </c>
      <c r="AJ23">
        <v>120</v>
      </c>
      <c r="AK23">
        <v>270</v>
      </c>
      <c r="AL23">
        <v>80</v>
      </c>
      <c r="AM23">
        <v>135</v>
      </c>
    </row>
    <row r="24" spans="1:39">
      <c r="A24" s="95" t="s">
        <v>222</v>
      </c>
      <c r="B24" s="95" t="s">
        <v>223</v>
      </c>
      <c r="C24" s="171">
        <v>1</v>
      </c>
      <c r="E24">
        <v>180</v>
      </c>
      <c r="F24">
        <v>890</v>
      </c>
      <c r="G24">
        <v>1900</v>
      </c>
      <c r="I24">
        <v>90</v>
      </c>
      <c r="J24">
        <v>290</v>
      </c>
      <c r="K24">
        <v>90</v>
      </c>
      <c r="L24">
        <v>290</v>
      </c>
      <c r="N24">
        <v>180</v>
      </c>
      <c r="O24">
        <v>390</v>
      </c>
      <c r="Q24">
        <v>180</v>
      </c>
      <c r="R24">
        <v>1070</v>
      </c>
      <c r="U24">
        <v>3000</v>
      </c>
      <c r="W24">
        <v>90</v>
      </c>
      <c r="X24">
        <v>190</v>
      </c>
      <c r="Y24">
        <v>90</v>
      </c>
      <c r="Z24">
        <v>190</v>
      </c>
      <c r="AA24">
        <v>180</v>
      </c>
      <c r="AB24">
        <v>390</v>
      </c>
      <c r="AD24">
        <v>180</v>
      </c>
      <c r="AE24">
        <v>500</v>
      </c>
      <c r="AF24">
        <v>3550</v>
      </c>
      <c r="AH24">
        <v>135</v>
      </c>
      <c r="AI24">
        <v>300</v>
      </c>
      <c r="AJ24">
        <v>135</v>
      </c>
      <c r="AK24">
        <v>300</v>
      </c>
      <c r="AL24">
        <v>90</v>
      </c>
      <c r="AM24">
        <v>150</v>
      </c>
    </row>
    <row r="25" spans="1:39">
      <c r="A25" s="95" t="s">
        <v>224</v>
      </c>
      <c r="B25" s="95" t="s">
        <v>225</v>
      </c>
      <c r="C25" s="171">
        <v>1</v>
      </c>
      <c r="E25">
        <v>200</v>
      </c>
      <c r="F25">
        <v>980</v>
      </c>
      <c r="G25">
        <v>2100</v>
      </c>
      <c r="I25">
        <v>100</v>
      </c>
      <c r="J25">
        <v>320</v>
      </c>
      <c r="K25">
        <v>100</v>
      </c>
      <c r="L25">
        <v>320</v>
      </c>
      <c r="N25">
        <v>200</v>
      </c>
      <c r="O25">
        <v>430</v>
      </c>
      <c r="Q25">
        <v>200</v>
      </c>
      <c r="R25">
        <v>1180</v>
      </c>
      <c r="U25">
        <v>3300</v>
      </c>
      <c r="W25">
        <v>100</v>
      </c>
      <c r="X25">
        <v>210</v>
      </c>
      <c r="Y25">
        <v>100</v>
      </c>
      <c r="Z25">
        <v>210</v>
      </c>
      <c r="AA25">
        <v>200</v>
      </c>
      <c r="AB25">
        <v>430</v>
      </c>
      <c r="AD25">
        <v>200</v>
      </c>
      <c r="AE25">
        <v>550</v>
      </c>
      <c r="AF25">
        <v>3900</v>
      </c>
      <c r="AH25">
        <v>150</v>
      </c>
      <c r="AI25">
        <v>330</v>
      </c>
      <c r="AJ25">
        <v>150</v>
      </c>
      <c r="AK25">
        <v>330</v>
      </c>
      <c r="AL25">
        <v>100</v>
      </c>
      <c r="AM25">
        <v>165</v>
      </c>
    </row>
    <row r="26" spans="1:39">
      <c r="A26" s="95" t="s">
        <v>226</v>
      </c>
      <c r="B26" s="95" t="s">
        <v>227</v>
      </c>
      <c r="C26" s="171">
        <v>1</v>
      </c>
      <c r="E26">
        <v>220</v>
      </c>
      <c r="F26">
        <v>1070</v>
      </c>
      <c r="G26">
        <v>2300</v>
      </c>
      <c r="I26">
        <v>110</v>
      </c>
      <c r="J26">
        <v>350</v>
      </c>
      <c r="K26">
        <v>110</v>
      </c>
      <c r="L26">
        <v>350</v>
      </c>
      <c r="N26">
        <v>220</v>
      </c>
      <c r="O26">
        <v>470</v>
      </c>
      <c r="Q26">
        <v>220</v>
      </c>
      <c r="R26">
        <v>1290</v>
      </c>
      <c r="U26">
        <v>3600</v>
      </c>
      <c r="W26">
        <v>110</v>
      </c>
      <c r="X26">
        <v>230</v>
      </c>
      <c r="Y26">
        <v>110</v>
      </c>
      <c r="Z26">
        <v>230</v>
      </c>
      <c r="AA26">
        <v>220</v>
      </c>
      <c r="AB26">
        <v>470</v>
      </c>
      <c r="AD26">
        <v>220</v>
      </c>
      <c r="AE26">
        <v>600</v>
      </c>
      <c r="AF26">
        <v>4250</v>
      </c>
      <c r="AH26">
        <v>165</v>
      </c>
      <c r="AI26">
        <v>360</v>
      </c>
      <c r="AJ26">
        <v>165</v>
      </c>
      <c r="AK26">
        <v>360</v>
      </c>
      <c r="AL26">
        <v>110</v>
      </c>
      <c r="AM26">
        <v>180</v>
      </c>
    </row>
    <row r="27" spans="1:39">
      <c r="A27" s="95" t="s">
        <v>228</v>
      </c>
      <c r="B27" s="95" t="s">
        <v>229</v>
      </c>
      <c r="C27" s="171">
        <v>1</v>
      </c>
      <c r="E27">
        <v>240</v>
      </c>
      <c r="F27">
        <v>1160</v>
      </c>
      <c r="G27">
        <v>2500</v>
      </c>
      <c r="I27">
        <v>120</v>
      </c>
      <c r="J27">
        <v>380</v>
      </c>
      <c r="K27">
        <v>120</v>
      </c>
      <c r="L27">
        <v>380</v>
      </c>
      <c r="N27">
        <v>240</v>
      </c>
      <c r="O27">
        <v>510</v>
      </c>
      <c r="Q27">
        <v>240</v>
      </c>
      <c r="R27">
        <v>1400</v>
      </c>
      <c r="U27">
        <v>3900</v>
      </c>
      <c r="W27">
        <v>120</v>
      </c>
      <c r="X27">
        <v>250</v>
      </c>
      <c r="Y27">
        <v>120</v>
      </c>
      <c r="Z27">
        <v>250</v>
      </c>
      <c r="AA27">
        <v>240</v>
      </c>
      <c r="AB27">
        <v>510</v>
      </c>
      <c r="AD27">
        <v>240</v>
      </c>
      <c r="AE27">
        <v>650</v>
      </c>
      <c r="AF27">
        <v>4600</v>
      </c>
      <c r="AH27">
        <v>180</v>
      </c>
      <c r="AI27">
        <v>390</v>
      </c>
      <c r="AJ27">
        <v>180</v>
      </c>
      <c r="AK27">
        <v>390</v>
      </c>
      <c r="AL27">
        <v>120</v>
      </c>
      <c r="AM27">
        <v>195</v>
      </c>
    </row>
    <row r="28" spans="1:39">
      <c r="A28" s="95" t="s">
        <v>230</v>
      </c>
      <c r="B28" s="95" t="s">
        <v>231</v>
      </c>
      <c r="C28" s="171">
        <v>1</v>
      </c>
      <c r="E28">
        <v>260</v>
      </c>
      <c r="F28">
        <v>1250</v>
      </c>
      <c r="G28">
        <v>2700</v>
      </c>
      <c r="I28">
        <v>130</v>
      </c>
      <c r="J28">
        <v>410</v>
      </c>
      <c r="K28">
        <v>130</v>
      </c>
      <c r="L28">
        <v>410</v>
      </c>
      <c r="N28">
        <v>260</v>
      </c>
      <c r="O28">
        <v>550</v>
      </c>
      <c r="Q28">
        <v>260</v>
      </c>
      <c r="R28">
        <v>1510</v>
      </c>
      <c r="U28">
        <v>4200</v>
      </c>
      <c r="W28">
        <v>130</v>
      </c>
      <c r="X28">
        <v>270</v>
      </c>
      <c r="Y28">
        <v>130</v>
      </c>
      <c r="Z28">
        <v>270</v>
      </c>
      <c r="AA28">
        <v>260</v>
      </c>
      <c r="AB28">
        <v>550</v>
      </c>
      <c r="AD28">
        <v>260</v>
      </c>
      <c r="AE28">
        <v>700</v>
      </c>
      <c r="AF28">
        <v>4950</v>
      </c>
      <c r="AH28">
        <v>195</v>
      </c>
      <c r="AI28">
        <v>420</v>
      </c>
      <c r="AJ28">
        <v>195</v>
      </c>
      <c r="AK28">
        <v>420</v>
      </c>
      <c r="AL28">
        <v>130</v>
      </c>
      <c r="AM28">
        <v>210</v>
      </c>
    </row>
    <row r="29" spans="1:39">
      <c r="A29" s="95" t="s">
        <v>232</v>
      </c>
      <c r="B29" s="95" t="s">
        <v>233</v>
      </c>
      <c r="C29" s="171">
        <v>1</v>
      </c>
      <c r="E29">
        <v>280</v>
      </c>
      <c r="F29">
        <v>1340</v>
      </c>
      <c r="G29">
        <v>2900</v>
      </c>
      <c r="I29">
        <v>140</v>
      </c>
      <c r="J29">
        <v>440</v>
      </c>
      <c r="K29">
        <v>140</v>
      </c>
      <c r="L29">
        <v>440</v>
      </c>
      <c r="N29">
        <v>280</v>
      </c>
      <c r="O29">
        <v>590</v>
      </c>
      <c r="Q29">
        <v>280</v>
      </c>
      <c r="R29">
        <v>1620</v>
      </c>
      <c r="U29">
        <v>4500</v>
      </c>
      <c r="W29">
        <v>140</v>
      </c>
      <c r="X29">
        <v>290</v>
      </c>
      <c r="Y29">
        <v>140</v>
      </c>
      <c r="Z29">
        <v>290</v>
      </c>
      <c r="AA29">
        <v>280</v>
      </c>
      <c r="AB29">
        <v>590</v>
      </c>
      <c r="AD29">
        <v>280</v>
      </c>
      <c r="AE29">
        <v>750</v>
      </c>
      <c r="AF29">
        <v>5300</v>
      </c>
      <c r="AH29">
        <v>210</v>
      </c>
      <c r="AI29">
        <v>450</v>
      </c>
      <c r="AJ29">
        <v>210</v>
      </c>
      <c r="AK29">
        <v>450</v>
      </c>
      <c r="AL29">
        <v>140</v>
      </c>
      <c r="AM29">
        <v>225</v>
      </c>
    </row>
    <row r="30" spans="1:39">
      <c r="A30" s="95" t="s">
        <v>234</v>
      </c>
      <c r="B30" s="95" t="s">
        <v>235</v>
      </c>
      <c r="C30" s="171">
        <v>1</v>
      </c>
      <c r="E30">
        <v>300</v>
      </c>
      <c r="F30">
        <v>1430</v>
      </c>
      <c r="G30">
        <v>3100</v>
      </c>
      <c r="I30">
        <v>150</v>
      </c>
      <c r="J30">
        <v>470</v>
      </c>
      <c r="K30">
        <v>150</v>
      </c>
      <c r="L30">
        <v>470</v>
      </c>
      <c r="N30">
        <v>300</v>
      </c>
      <c r="O30">
        <v>630</v>
      </c>
      <c r="Q30">
        <v>300</v>
      </c>
      <c r="R30">
        <v>1730</v>
      </c>
      <c r="U30">
        <v>4800</v>
      </c>
      <c r="W30">
        <v>150</v>
      </c>
      <c r="X30">
        <v>310</v>
      </c>
      <c r="Y30">
        <v>150</v>
      </c>
      <c r="Z30">
        <v>310</v>
      </c>
      <c r="AA30">
        <v>300</v>
      </c>
      <c r="AB30">
        <v>630</v>
      </c>
      <c r="AD30">
        <v>300</v>
      </c>
      <c r="AE30">
        <v>800</v>
      </c>
      <c r="AF30">
        <v>5650</v>
      </c>
      <c r="AH30">
        <v>225</v>
      </c>
      <c r="AI30">
        <v>480</v>
      </c>
      <c r="AJ30">
        <v>225</v>
      </c>
      <c r="AK30">
        <v>480</v>
      </c>
      <c r="AL30">
        <v>150</v>
      </c>
      <c r="AM30">
        <v>240</v>
      </c>
    </row>
    <row r="31" spans="1:39">
      <c r="A31" s="95" t="s">
        <v>236</v>
      </c>
      <c r="B31" s="95" t="s">
        <v>237</v>
      </c>
      <c r="C31" s="171">
        <v>1</v>
      </c>
      <c r="E31">
        <v>320</v>
      </c>
      <c r="F31">
        <v>1520</v>
      </c>
      <c r="G31">
        <v>3300</v>
      </c>
      <c r="I31">
        <v>160</v>
      </c>
      <c r="J31">
        <v>500</v>
      </c>
      <c r="K31">
        <v>160</v>
      </c>
      <c r="L31">
        <v>500</v>
      </c>
      <c r="N31">
        <v>320</v>
      </c>
      <c r="O31">
        <v>670</v>
      </c>
      <c r="Q31">
        <v>320</v>
      </c>
      <c r="R31">
        <v>1840</v>
      </c>
      <c r="U31">
        <v>5100</v>
      </c>
      <c r="W31">
        <v>160</v>
      </c>
      <c r="X31">
        <v>330</v>
      </c>
      <c r="Y31">
        <v>160</v>
      </c>
      <c r="Z31">
        <v>330</v>
      </c>
      <c r="AA31">
        <v>320</v>
      </c>
      <c r="AB31">
        <v>670</v>
      </c>
      <c r="AD31">
        <v>320</v>
      </c>
      <c r="AE31">
        <v>850</v>
      </c>
      <c r="AF31">
        <v>6000</v>
      </c>
      <c r="AH31">
        <v>240</v>
      </c>
      <c r="AI31">
        <v>510</v>
      </c>
      <c r="AJ31">
        <v>240</v>
      </c>
      <c r="AK31">
        <v>510</v>
      </c>
      <c r="AL31">
        <v>160</v>
      </c>
      <c r="AM31">
        <v>255</v>
      </c>
    </row>
    <row r="32" spans="1:39">
      <c r="A32" s="95" t="s">
        <v>238</v>
      </c>
      <c r="B32" s="95" t="s">
        <v>239</v>
      </c>
      <c r="C32" s="171">
        <v>1</v>
      </c>
      <c r="E32">
        <v>340</v>
      </c>
      <c r="F32">
        <v>1610</v>
      </c>
      <c r="G32">
        <v>3500</v>
      </c>
      <c r="I32">
        <v>170</v>
      </c>
      <c r="J32">
        <v>530</v>
      </c>
      <c r="K32">
        <v>170</v>
      </c>
      <c r="L32">
        <v>530</v>
      </c>
      <c r="N32">
        <v>340</v>
      </c>
      <c r="O32">
        <v>710</v>
      </c>
      <c r="Q32">
        <v>340</v>
      </c>
      <c r="R32">
        <v>1950</v>
      </c>
      <c r="U32">
        <v>5400</v>
      </c>
      <c r="W32">
        <v>170</v>
      </c>
      <c r="X32">
        <v>350</v>
      </c>
      <c r="Y32">
        <v>170</v>
      </c>
      <c r="Z32">
        <v>350</v>
      </c>
      <c r="AA32">
        <v>340</v>
      </c>
      <c r="AB32">
        <v>710</v>
      </c>
      <c r="AD32">
        <v>340</v>
      </c>
      <c r="AE32">
        <v>900</v>
      </c>
      <c r="AF32">
        <v>6350</v>
      </c>
      <c r="AH32">
        <v>255</v>
      </c>
      <c r="AI32">
        <v>540</v>
      </c>
      <c r="AJ32">
        <v>255</v>
      </c>
      <c r="AK32">
        <v>540</v>
      </c>
      <c r="AL32">
        <v>170</v>
      </c>
      <c r="AM32">
        <v>270</v>
      </c>
    </row>
    <row r="33" spans="1:39">
      <c r="A33" s="95" t="s">
        <v>240</v>
      </c>
      <c r="B33" s="95" t="s">
        <v>241</v>
      </c>
      <c r="C33" s="171">
        <v>1</v>
      </c>
      <c r="E33">
        <v>360</v>
      </c>
      <c r="F33">
        <v>1700</v>
      </c>
      <c r="G33">
        <v>3700</v>
      </c>
      <c r="I33">
        <v>180</v>
      </c>
      <c r="J33">
        <v>560</v>
      </c>
      <c r="K33">
        <v>180</v>
      </c>
      <c r="L33">
        <v>560</v>
      </c>
      <c r="N33">
        <v>360</v>
      </c>
      <c r="O33">
        <v>750</v>
      </c>
      <c r="Q33">
        <v>360</v>
      </c>
      <c r="R33">
        <v>2060</v>
      </c>
      <c r="U33">
        <v>5700</v>
      </c>
      <c r="W33">
        <v>180</v>
      </c>
      <c r="X33">
        <v>370</v>
      </c>
      <c r="Y33">
        <v>180</v>
      </c>
      <c r="Z33">
        <v>370</v>
      </c>
      <c r="AA33">
        <v>360</v>
      </c>
      <c r="AB33">
        <v>750</v>
      </c>
      <c r="AD33">
        <v>360</v>
      </c>
      <c r="AE33">
        <v>950</v>
      </c>
      <c r="AF33">
        <v>6700</v>
      </c>
      <c r="AH33">
        <v>270</v>
      </c>
      <c r="AI33">
        <v>570</v>
      </c>
      <c r="AJ33">
        <v>270</v>
      </c>
      <c r="AK33">
        <v>570</v>
      </c>
      <c r="AL33">
        <v>180</v>
      </c>
      <c r="AM33">
        <v>285</v>
      </c>
    </row>
    <row r="34" ht="13.5" customHeight="1" spans="1:39">
      <c r="A34" s="95" t="s">
        <v>242</v>
      </c>
      <c r="B34" s="95" t="s">
        <v>243</v>
      </c>
      <c r="C34" s="171">
        <v>1</v>
      </c>
      <c r="E34">
        <v>380</v>
      </c>
      <c r="F34">
        <v>1830</v>
      </c>
      <c r="G34">
        <v>3900</v>
      </c>
      <c r="I34">
        <v>190</v>
      </c>
      <c r="J34">
        <v>590</v>
      </c>
      <c r="K34">
        <v>190</v>
      </c>
      <c r="L34">
        <v>590</v>
      </c>
      <c r="N34">
        <v>380</v>
      </c>
      <c r="O34">
        <v>790</v>
      </c>
      <c r="Q34">
        <v>380</v>
      </c>
      <c r="R34">
        <v>2170</v>
      </c>
      <c r="U34">
        <v>6000</v>
      </c>
      <c r="W34">
        <v>190</v>
      </c>
      <c r="X34">
        <v>390</v>
      </c>
      <c r="Y34">
        <v>190</v>
      </c>
      <c r="Z34">
        <v>390</v>
      </c>
      <c r="AA34">
        <v>380</v>
      </c>
      <c r="AB34">
        <v>790</v>
      </c>
      <c r="AD34">
        <v>380</v>
      </c>
      <c r="AE34">
        <v>1000</v>
      </c>
      <c r="AF34">
        <v>7050</v>
      </c>
      <c r="AH34">
        <v>285</v>
      </c>
      <c r="AI34">
        <v>600</v>
      </c>
      <c r="AJ34">
        <v>285</v>
      </c>
      <c r="AK34">
        <v>600</v>
      </c>
      <c r="AL34">
        <v>190</v>
      </c>
      <c r="AM34">
        <v>300</v>
      </c>
    </row>
    <row r="35" spans="1:39">
      <c r="A35" s="95" t="s">
        <v>244</v>
      </c>
      <c r="B35" s="95" t="s">
        <v>245</v>
      </c>
      <c r="C35" s="171">
        <v>1</v>
      </c>
      <c r="E35">
        <v>420</v>
      </c>
      <c r="F35">
        <v>1960</v>
      </c>
      <c r="G35">
        <v>4500</v>
      </c>
      <c r="I35">
        <v>220</v>
      </c>
      <c r="J35">
        <v>640</v>
      </c>
      <c r="K35">
        <v>220</v>
      </c>
      <c r="L35">
        <v>640</v>
      </c>
      <c r="N35">
        <v>420</v>
      </c>
      <c r="O35">
        <v>860</v>
      </c>
      <c r="Q35">
        <v>420</v>
      </c>
      <c r="R35">
        <v>2330</v>
      </c>
      <c r="U35">
        <v>6800</v>
      </c>
      <c r="W35">
        <v>210</v>
      </c>
      <c r="X35">
        <v>420</v>
      </c>
      <c r="Y35">
        <v>210</v>
      </c>
      <c r="Z35">
        <v>420</v>
      </c>
      <c r="AA35">
        <v>420</v>
      </c>
      <c r="AB35">
        <v>860</v>
      </c>
      <c r="AD35">
        <v>410</v>
      </c>
      <c r="AE35">
        <v>1080</v>
      </c>
      <c r="AF35">
        <v>8160</v>
      </c>
      <c r="AH35">
        <v>325</v>
      </c>
      <c r="AI35">
        <v>650</v>
      </c>
      <c r="AJ35">
        <v>325</v>
      </c>
      <c r="AK35">
        <v>650</v>
      </c>
      <c r="AL35">
        <v>210</v>
      </c>
      <c r="AM35">
        <v>330</v>
      </c>
    </row>
    <row r="36" spans="1:39">
      <c r="A36" s="95" t="s">
        <v>246</v>
      </c>
      <c r="B36" s="95" t="s">
        <v>247</v>
      </c>
      <c r="C36" s="171">
        <v>1</v>
      </c>
      <c r="E36">
        <v>460</v>
      </c>
      <c r="F36">
        <v>2090</v>
      </c>
      <c r="G36">
        <v>5100</v>
      </c>
      <c r="I36">
        <v>250</v>
      </c>
      <c r="J36">
        <v>690</v>
      </c>
      <c r="K36">
        <v>250</v>
      </c>
      <c r="L36">
        <v>690</v>
      </c>
      <c r="N36">
        <v>460</v>
      </c>
      <c r="O36">
        <v>930</v>
      </c>
      <c r="Q36">
        <v>460</v>
      </c>
      <c r="R36">
        <v>2490</v>
      </c>
      <c r="U36">
        <v>7600</v>
      </c>
      <c r="W36">
        <v>230</v>
      </c>
      <c r="X36">
        <v>450</v>
      </c>
      <c r="Y36">
        <v>230</v>
      </c>
      <c r="Z36">
        <v>450</v>
      </c>
      <c r="AA36">
        <v>460</v>
      </c>
      <c r="AB36">
        <v>930</v>
      </c>
      <c r="AD36">
        <v>440</v>
      </c>
      <c r="AE36">
        <v>1160</v>
      </c>
      <c r="AF36">
        <v>9270</v>
      </c>
      <c r="AH36">
        <v>365</v>
      </c>
      <c r="AI36">
        <v>700</v>
      </c>
      <c r="AJ36">
        <v>365</v>
      </c>
      <c r="AK36">
        <v>700</v>
      </c>
      <c r="AL36">
        <v>230</v>
      </c>
      <c r="AM36">
        <v>360</v>
      </c>
    </row>
    <row r="37" spans="1:39">
      <c r="A37" s="95" t="s">
        <v>248</v>
      </c>
      <c r="B37" s="95" t="s">
        <v>249</v>
      </c>
      <c r="C37" s="171">
        <v>1</v>
      </c>
      <c r="E37">
        <v>500</v>
      </c>
      <c r="F37">
        <v>2220</v>
      </c>
      <c r="G37">
        <v>5700</v>
      </c>
      <c r="I37">
        <v>280</v>
      </c>
      <c r="J37">
        <v>740</v>
      </c>
      <c r="K37">
        <v>280</v>
      </c>
      <c r="L37">
        <v>740</v>
      </c>
      <c r="N37">
        <v>500</v>
      </c>
      <c r="O37">
        <v>1000</v>
      </c>
      <c r="Q37">
        <v>500</v>
      </c>
      <c r="R37">
        <v>2650</v>
      </c>
      <c r="U37">
        <v>8400</v>
      </c>
      <c r="W37">
        <v>250</v>
      </c>
      <c r="X37">
        <v>480</v>
      </c>
      <c r="Y37">
        <v>250</v>
      </c>
      <c r="Z37">
        <v>480</v>
      </c>
      <c r="AA37">
        <v>500</v>
      </c>
      <c r="AB37">
        <v>1000</v>
      </c>
      <c r="AD37">
        <v>470</v>
      </c>
      <c r="AE37">
        <v>1240</v>
      </c>
      <c r="AF37">
        <v>10380</v>
      </c>
      <c r="AH37">
        <v>405</v>
      </c>
      <c r="AI37">
        <v>750</v>
      </c>
      <c r="AJ37">
        <v>405</v>
      </c>
      <c r="AK37">
        <v>750</v>
      </c>
      <c r="AL37">
        <v>250</v>
      </c>
      <c r="AM37">
        <v>390</v>
      </c>
    </row>
    <row r="38" spans="1:39">
      <c r="A38" s="95" t="s">
        <v>250</v>
      </c>
      <c r="B38" s="95" t="s">
        <v>251</v>
      </c>
      <c r="C38" s="171">
        <v>1</v>
      </c>
      <c r="E38">
        <v>540</v>
      </c>
      <c r="F38">
        <v>2350</v>
      </c>
      <c r="G38">
        <v>6300</v>
      </c>
      <c r="I38">
        <v>310</v>
      </c>
      <c r="J38">
        <v>790</v>
      </c>
      <c r="K38">
        <v>310</v>
      </c>
      <c r="L38">
        <v>790</v>
      </c>
      <c r="N38">
        <v>540</v>
      </c>
      <c r="O38">
        <v>1070</v>
      </c>
      <c r="Q38">
        <v>540</v>
      </c>
      <c r="R38">
        <v>2810</v>
      </c>
      <c r="U38">
        <v>9200</v>
      </c>
      <c r="W38">
        <v>270</v>
      </c>
      <c r="X38">
        <v>510</v>
      </c>
      <c r="Y38">
        <v>270</v>
      </c>
      <c r="Z38">
        <v>510</v>
      </c>
      <c r="AA38">
        <v>540</v>
      </c>
      <c r="AB38">
        <v>1070</v>
      </c>
      <c r="AD38">
        <v>500</v>
      </c>
      <c r="AE38">
        <v>1320</v>
      </c>
      <c r="AF38">
        <v>11490</v>
      </c>
      <c r="AH38">
        <v>445</v>
      </c>
      <c r="AI38">
        <v>800</v>
      </c>
      <c r="AJ38">
        <v>445</v>
      </c>
      <c r="AK38">
        <v>800</v>
      </c>
      <c r="AL38">
        <v>270</v>
      </c>
      <c r="AM38">
        <v>420</v>
      </c>
    </row>
    <row r="39" spans="1:39">
      <c r="A39" s="95" t="s">
        <v>252</v>
      </c>
      <c r="B39" s="95" t="s">
        <v>253</v>
      </c>
      <c r="C39" s="171">
        <v>1</v>
      </c>
      <c r="E39">
        <v>580</v>
      </c>
      <c r="F39">
        <v>2480</v>
      </c>
      <c r="G39">
        <v>6900</v>
      </c>
      <c r="I39">
        <v>340</v>
      </c>
      <c r="J39">
        <v>840</v>
      </c>
      <c r="K39">
        <v>340</v>
      </c>
      <c r="L39">
        <v>840</v>
      </c>
      <c r="N39">
        <v>580</v>
      </c>
      <c r="O39">
        <v>1140</v>
      </c>
      <c r="Q39">
        <v>580</v>
      </c>
      <c r="R39">
        <v>2970</v>
      </c>
      <c r="U39">
        <v>10000</v>
      </c>
      <c r="W39">
        <v>290</v>
      </c>
      <c r="X39">
        <v>540</v>
      </c>
      <c r="Y39">
        <v>290</v>
      </c>
      <c r="Z39">
        <v>540</v>
      </c>
      <c r="AA39">
        <v>580</v>
      </c>
      <c r="AB39">
        <v>1140</v>
      </c>
      <c r="AD39">
        <v>530</v>
      </c>
      <c r="AE39">
        <v>1400</v>
      </c>
      <c r="AF39">
        <v>12600</v>
      </c>
      <c r="AH39">
        <v>485</v>
      </c>
      <c r="AI39">
        <v>850</v>
      </c>
      <c r="AJ39">
        <v>485</v>
      </c>
      <c r="AK39">
        <v>850</v>
      </c>
      <c r="AL39">
        <v>290</v>
      </c>
      <c r="AM39">
        <v>450</v>
      </c>
    </row>
    <row r="40" spans="1:39">
      <c r="A40" s="95" t="s">
        <v>254</v>
      </c>
      <c r="B40" s="95" t="s">
        <v>255</v>
      </c>
      <c r="C40" s="171">
        <v>1</v>
      </c>
      <c r="E40">
        <v>620</v>
      </c>
      <c r="F40">
        <v>2610</v>
      </c>
      <c r="G40">
        <v>7500</v>
      </c>
      <c r="I40">
        <v>370</v>
      </c>
      <c r="J40">
        <v>890</v>
      </c>
      <c r="K40">
        <v>370</v>
      </c>
      <c r="L40">
        <v>890</v>
      </c>
      <c r="N40">
        <v>620</v>
      </c>
      <c r="O40">
        <v>1210</v>
      </c>
      <c r="Q40">
        <v>620</v>
      </c>
      <c r="R40">
        <v>3130</v>
      </c>
      <c r="U40">
        <v>10800</v>
      </c>
      <c r="W40">
        <v>310</v>
      </c>
      <c r="X40">
        <v>570</v>
      </c>
      <c r="Y40">
        <v>310</v>
      </c>
      <c r="Z40">
        <v>570</v>
      </c>
      <c r="AA40">
        <v>620</v>
      </c>
      <c r="AB40">
        <v>1210</v>
      </c>
      <c r="AD40">
        <v>560</v>
      </c>
      <c r="AE40">
        <v>1480</v>
      </c>
      <c r="AF40">
        <v>13710</v>
      </c>
      <c r="AH40">
        <v>525</v>
      </c>
      <c r="AI40">
        <v>900</v>
      </c>
      <c r="AJ40">
        <v>525</v>
      </c>
      <c r="AK40">
        <v>900</v>
      </c>
      <c r="AL40">
        <v>310</v>
      </c>
      <c r="AM40">
        <v>480</v>
      </c>
    </row>
    <row r="41" spans="1:39">
      <c r="A41" s="95" t="s">
        <v>256</v>
      </c>
      <c r="B41" s="95" t="s">
        <v>257</v>
      </c>
      <c r="C41" s="171">
        <v>1</v>
      </c>
      <c r="E41">
        <v>660</v>
      </c>
      <c r="F41">
        <v>2740</v>
      </c>
      <c r="G41">
        <v>8100</v>
      </c>
      <c r="I41">
        <v>400</v>
      </c>
      <c r="J41">
        <v>940</v>
      </c>
      <c r="K41">
        <v>400</v>
      </c>
      <c r="L41">
        <v>940</v>
      </c>
      <c r="N41">
        <v>660</v>
      </c>
      <c r="O41">
        <v>1280</v>
      </c>
      <c r="Q41">
        <v>660</v>
      </c>
      <c r="R41">
        <v>3290</v>
      </c>
      <c r="U41">
        <v>11600</v>
      </c>
      <c r="W41">
        <v>330</v>
      </c>
      <c r="X41">
        <v>600</v>
      </c>
      <c r="Y41">
        <v>330</v>
      </c>
      <c r="Z41">
        <v>600</v>
      </c>
      <c r="AA41">
        <v>660</v>
      </c>
      <c r="AB41">
        <v>1280</v>
      </c>
      <c r="AD41">
        <v>590</v>
      </c>
      <c r="AE41">
        <v>1560</v>
      </c>
      <c r="AF41">
        <v>14820</v>
      </c>
      <c r="AH41">
        <v>565</v>
      </c>
      <c r="AI41">
        <v>950</v>
      </c>
      <c r="AJ41">
        <v>565</v>
      </c>
      <c r="AK41">
        <v>950</v>
      </c>
      <c r="AL41">
        <v>330</v>
      </c>
      <c r="AM41">
        <v>510</v>
      </c>
    </row>
    <row r="42" spans="1:39">
      <c r="A42" s="95" t="s">
        <v>258</v>
      </c>
      <c r="B42" s="95" t="s">
        <v>259</v>
      </c>
      <c r="C42" s="171">
        <v>1</v>
      </c>
      <c r="E42">
        <v>700</v>
      </c>
      <c r="F42">
        <v>2870</v>
      </c>
      <c r="G42">
        <v>8700</v>
      </c>
      <c r="I42">
        <v>430</v>
      </c>
      <c r="J42">
        <v>990</v>
      </c>
      <c r="K42">
        <v>430</v>
      </c>
      <c r="L42">
        <v>990</v>
      </c>
      <c r="N42">
        <v>700</v>
      </c>
      <c r="O42">
        <v>1350</v>
      </c>
      <c r="Q42">
        <v>700</v>
      </c>
      <c r="R42">
        <v>3450</v>
      </c>
      <c r="U42">
        <v>12400</v>
      </c>
      <c r="W42">
        <v>350</v>
      </c>
      <c r="X42">
        <v>630</v>
      </c>
      <c r="Y42">
        <v>350</v>
      </c>
      <c r="Z42">
        <v>630</v>
      </c>
      <c r="AA42">
        <v>700</v>
      </c>
      <c r="AB42">
        <v>1350</v>
      </c>
      <c r="AD42">
        <v>620</v>
      </c>
      <c r="AE42">
        <v>1640</v>
      </c>
      <c r="AF42">
        <v>15930</v>
      </c>
      <c r="AH42">
        <v>605</v>
      </c>
      <c r="AI42">
        <v>1000</v>
      </c>
      <c r="AJ42">
        <v>605</v>
      </c>
      <c r="AK42">
        <v>1000</v>
      </c>
      <c r="AL42">
        <v>350</v>
      </c>
      <c r="AM42">
        <v>540</v>
      </c>
    </row>
    <row r="43" spans="1:39">
      <c r="A43" s="95" t="s">
        <v>260</v>
      </c>
      <c r="B43" s="95" t="s">
        <v>261</v>
      </c>
      <c r="C43" s="171">
        <v>1</v>
      </c>
      <c r="E43">
        <v>740</v>
      </c>
      <c r="F43">
        <v>3000</v>
      </c>
      <c r="G43">
        <v>9300</v>
      </c>
      <c r="I43">
        <v>460</v>
      </c>
      <c r="J43">
        <v>1040</v>
      </c>
      <c r="K43">
        <v>460</v>
      </c>
      <c r="L43">
        <v>1040</v>
      </c>
      <c r="N43">
        <v>740</v>
      </c>
      <c r="O43">
        <v>1420</v>
      </c>
      <c r="Q43">
        <v>740</v>
      </c>
      <c r="R43">
        <v>3610</v>
      </c>
      <c r="U43">
        <v>13200</v>
      </c>
      <c r="W43">
        <v>370</v>
      </c>
      <c r="X43">
        <v>660</v>
      </c>
      <c r="Y43">
        <v>370</v>
      </c>
      <c r="Z43">
        <v>660</v>
      </c>
      <c r="AA43">
        <v>740</v>
      </c>
      <c r="AB43">
        <v>1420</v>
      </c>
      <c r="AD43">
        <v>650</v>
      </c>
      <c r="AE43">
        <v>1720</v>
      </c>
      <c r="AF43">
        <v>17040</v>
      </c>
      <c r="AH43">
        <v>645</v>
      </c>
      <c r="AI43">
        <v>1050</v>
      </c>
      <c r="AJ43">
        <v>645</v>
      </c>
      <c r="AK43">
        <v>1050</v>
      </c>
      <c r="AL43">
        <v>370</v>
      </c>
      <c r="AM43">
        <v>570</v>
      </c>
    </row>
    <row r="44" spans="1:39">
      <c r="A44" s="95" t="s">
        <v>262</v>
      </c>
      <c r="B44" s="95" t="s">
        <v>263</v>
      </c>
      <c r="C44" s="171">
        <v>1</v>
      </c>
      <c r="E44">
        <v>780</v>
      </c>
      <c r="F44">
        <v>3130</v>
      </c>
      <c r="G44">
        <v>9900</v>
      </c>
      <c r="I44">
        <v>490</v>
      </c>
      <c r="J44">
        <v>1090</v>
      </c>
      <c r="K44">
        <v>490</v>
      </c>
      <c r="L44">
        <v>1090</v>
      </c>
      <c r="N44">
        <v>780</v>
      </c>
      <c r="O44">
        <v>1490</v>
      </c>
      <c r="Q44">
        <v>780</v>
      </c>
      <c r="R44">
        <v>3770</v>
      </c>
      <c r="U44">
        <v>14000</v>
      </c>
      <c r="W44">
        <v>390</v>
      </c>
      <c r="X44">
        <v>690</v>
      </c>
      <c r="Y44">
        <v>390</v>
      </c>
      <c r="Z44">
        <v>690</v>
      </c>
      <c r="AA44">
        <v>780</v>
      </c>
      <c r="AB44">
        <v>1490</v>
      </c>
      <c r="AD44">
        <v>680</v>
      </c>
      <c r="AE44">
        <v>1800</v>
      </c>
      <c r="AF44">
        <v>18150</v>
      </c>
      <c r="AH44">
        <v>685</v>
      </c>
      <c r="AI44">
        <v>1100</v>
      </c>
      <c r="AJ44">
        <v>685</v>
      </c>
      <c r="AK44">
        <v>1100</v>
      </c>
      <c r="AL44">
        <v>390</v>
      </c>
      <c r="AM44">
        <v>600</v>
      </c>
    </row>
    <row r="45" spans="1:39">
      <c r="A45" s="95" t="s">
        <v>264</v>
      </c>
      <c r="B45" s="95" t="s">
        <v>265</v>
      </c>
      <c r="C45" s="171">
        <v>1</v>
      </c>
      <c r="E45">
        <v>820</v>
      </c>
      <c r="F45">
        <v>3260</v>
      </c>
      <c r="G45">
        <v>10500</v>
      </c>
      <c r="I45">
        <v>520</v>
      </c>
      <c r="J45">
        <v>1140</v>
      </c>
      <c r="K45">
        <v>520</v>
      </c>
      <c r="L45">
        <v>1140</v>
      </c>
      <c r="N45">
        <v>820</v>
      </c>
      <c r="O45">
        <v>1560</v>
      </c>
      <c r="Q45">
        <v>820</v>
      </c>
      <c r="R45">
        <v>3930</v>
      </c>
      <c r="U45">
        <v>14800</v>
      </c>
      <c r="W45">
        <v>410</v>
      </c>
      <c r="X45">
        <v>720</v>
      </c>
      <c r="Y45">
        <v>410</v>
      </c>
      <c r="Z45">
        <v>720</v>
      </c>
      <c r="AA45">
        <v>820</v>
      </c>
      <c r="AB45">
        <v>1560</v>
      </c>
      <c r="AD45">
        <v>710</v>
      </c>
      <c r="AE45">
        <v>1880</v>
      </c>
      <c r="AF45">
        <v>19260</v>
      </c>
      <c r="AH45">
        <v>725</v>
      </c>
      <c r="AI45">
        <v>1150</v>
      </c>
      <c r="AJ45">
        <v>725</v>
      </c>
      <c r="AK45">
        <v>1150</v>
      </c>
      <c r="AL45">
        <v>410</v>
      </c>
      <c r="AM45">
        <v>630</v>
      </c>
    </row>
    <row r="46" spans="1:39">
      <c r="A46" s="95" t="s">
        <v>266</v>
      </c>
      <c r="B46" s="95" t="s">
        <v>267</v>
      </c>
      <c r="C46" s="171">
        <v>1</v>
      </c>
      <c r="E46">
        <v>860</v>
      </c>
      <c r="F46">
        <v>3390</v>
      </c>
      <c r="G46">
        <v>11100</v>
      </c>
      <c r="I46">
        <v>550</v>
      </c>
      <c r="J46">
        <v>1190</v>
      </c>
      <c r="K46">
        <v>550</v>
      </c>
      <c r="L46">
        <v>1190</v>
      </c>
      <c r="N46">
        <v>860</v>
      </c>
      <c r="O46">
        <v>1630</v>
      </c>
      <c r="Q46">
        <v>860</v>
      </c>
      <c r="R46">
        <v>4090</v>
      </c>
      <c r="U46">
        <v>15600</v>
      </c>
      <c r="W46">
        <v>430</v>
      </c>
      <c r="X46">
        <v>750</v>
      </c>
      <c r="Y46">
        <v>430</v>
      </c>
      <c r="Z46">
        <v>750</v>
      </c>
      <c r="AA46">
        <v>860</v>
      </c>
      <c r="AB46">
        <v>1630</v>
      </c>
      <c r="AD46">
        <v>740</v>
      </c>
      <c r="AE46">
        <v>1960</v>
      </c>
      <c r="AF46">
        <v>20370</v>
      </c>
      <c r="AH46">
        <v>765</v>
      </c>
      <c r="AI46">
        <v>1200</v>
      </c>
      <c r="AJ46">
        <v>765</v>
      </c>
      <c r="AK46">
        <v>1200</v>
      </c>
      <c r="AL46">
        <v>430</v>
      </c>
      <c r="AM46">
        <v>660</v>
      </c>
    </row>
    <row r="47" spans="1:39">
      <c r="A47" s="95" t="s">
        <v>268</v>
      </c>
      <c r="B47" s="95" t="s">
        <v>269</v>
      </c>
      <c r="C47" s="171">
        <v>1</v>
      </c>
      <c r="E47">
        <v>900</v>
      </c>
      <c r="F47">
        <v>3520</v>
      </c>
      <c r="G47">
        <v>11700</v>
      </c>
      <c r="I47">
        <v>580</v>
      </c>
      <c r="J47">
        <v>1240</v>
      </c>
      <c r="K47">
        <v>580</v>
      </c>
      <c r="L47">
        <v>1240</v>
      </c>
      <c r="N47">
        <v>900</v>
      </c>
      <c r="O47">
        <v>1700</v>
      </c>
      <c r="Q47">
        <v>900</v>
      </c>
      <c r="R47">
        <v>4250</v>
      </c>
      <c r="U47">
        <v>16400</v>
      </c>
      <c r="W47">
        <v>450</v>
      </c>
      <c r="X47">
        <v>780</v>
      </c>
      <c r="Y47">
        <v>450</v>
      </c>
      <c r="Z47">
        <v>780</v>
      </c>
      <c r="AA47">
        <v>900</v>
      </c>
      <c r="AB47">
        <v>1700</v>
      </c>
      <c r="AD47">
        <v>770</v>
      </c>
      <c r="AE47">
        <v>2040</v>
      </c>
      <c r="AF47">
        <v>21480</v>
      </c>
      <c r="AH47">
        <v>805</v>
      </c>
      <c r="AI47">
        <v>1250</v>
      </c>
      <c r="AJ47">
        <v>805</v>
      </c>
      <c r="AK47">
        <v>1250</v>
      </c>
      <c r="AL47">
        <v>450</v>
      </c>
      <c r="AM47">
        <v>690</v>
      </c>
    </row>
    <row r="48" spans="1:39">
      <c r="A48" s="95" t="s">
        <v>270</v>
      </c>
      <c r="B48" s="95" t="s">
        <v>271</v>
      </c>
      <c r="C48" s="1" t="s">
        <v>272</v>
      </c>
      <c r="E48">
        <v>940</v>
      </c>
      <c r="F48">
        <v>3650</v>
      </c>
      <c r="G48">
        <v>12300</v>
      </c>
      <c r="I48">
        <v>610</v>
      </c>
      <c r="J48">
        <v>1290</v>
      </c>
      <c r="K48">
        <v>610</v>
      </c>
      <c r="L48">
        <v>1290</v>
      </c>
      <c r="N48">
        <v>940</v>
      </c>
      <c r="O48">
        <v>1770</v>
      </c>
      <c r="Q48">
        <v>940</v>
      </c>
      <c r="R48">
        <v>4410</v>
      </c>
      <c r="U48">
        <v>17200</v>
      </c>
      <c r="W48">
        <v>470</v>
      </c>
      <c r="X48">
        <v>810</v>
      </c>
      <c r="Y48">
        <v>470</v>
      </c>
      <c r="Z48">
        <v>810</v>
      </c>
      <c r="AA48">
        <v>940</v>
      </c>
      <c r="AB48">
        <v>1770</v>
      </c>
      <c r="AD48">
        <v>800</v>
      </c>
      <c r="AE48">
        <v>2120</v>
      </c>
      <c r="AF48">
        <v>22590</v>
      </c>
      <c r="AH48">
        <v>845</v>
      </c>
      <c r="AI48">
        <v>1300</v>
      </c>
      <c r="AJ48">
        <v>845</v>
      </c>
      <c r="AK48">
        <v>1300</v>
      </c>
      <c r="AL48">
        <v>470</v>
      </c>
      <c r="AM48">
        <v>720</v>
      </c>
    </row>
    <row r="49" spans="1:39">
      <c r="A49" s="95" t="s">
        <v>273</v>
      </c>
      <c r="B49" s="95" t="s">
        <v>274</v>
      </c>
      <c r="C49" s="1" t="s">
        <v>275</v>
      </c>
      <c r="E49">
        <v>980</v>
      </c>
      <c r="F49">
        <v>3780</v>
      </c>
      <c r="G49">
        <v>12900</v>
      </c>
      <c r="I49">
        <v>640</v>
      </c>
      <c r="J49">
        <v>1340</v>
      </c>
      <c r="K49">
        <v>640</v>
      </c>
      <c r="L49">
        <v>1340</v>
      </c>
      <c r="N49">
        <v>980</v>
      </c>
      <c r="O49">
        <v>1840</v>
      </c>
      <c r="Q49">
        <v>980</v>
      </c>
      <c r="R49">
        <v>4570</v>
      </c>
      <c r="U49">
        <v>18000</v>
      </c>
      <c r="W49">
        <v>490</v>
      </c>
      <c r="X49">
        <v>840</v>
      </c>
      <c r="Y49">
        <v>490</v>
      </c>
      <c r="Z49">
        <v>840</v>
      </c>
      <c r="AA49">
        <v>980</v>
      </c>
      <c r="AB49">
        <v>1840</v>
      </c>
      <c r="AD49">
        <v>830</v>
      </c>
      <c r="AE49">
        <v>2200</v>
      </c>
      <c r="AF49">
        <v>23700</v>
      </c>
      <c r="AH49">
        <v>885</v>
      </c>
      <c r="AI49">
        <v>1350</v>
      </c>
      <c r="AJ49">
        <v>885</v>
      </c>
      <c r="AK49">
        <v>1350</v>
      </c>
      <c r="AL49">
        <v>490</v>
      </c>
      <c r="AM49">
        <v>750</v>
      </c>
    </row>
    <row r="50" spans="1:39">
      <c r="A50" s="95" t="s">
        <v>276</v>
      </c>
      <c r="B50" s="95" t="s">
        <v>277</v>
      </c>
      <c r="C50" s="1" t="s">
        <v>278</v>
      </c>
      <c r="E50">
        <v>1020</v>
      </c>
      <c r="F50">
        <v>3910</v>
      </c>
      <c r="G50">
        <v>13500</v>
      </c>
      <c r="I50">
        <v>670</v>
      </c>
      <c r="J50">
        <v>1390</v>
      </c>
      <c r="K50">
        <v>670</v>
      </c>
      <c r="L50">
        <v>1390</v>
      </c>
      <c r="N50">
        <v>1020</v>
      </c>
      <c r="O50">
        <v>1910</v>
      </c>
      <c r="Q50">
        <v>1020</v>
      </c>
      <c r="R50">
        <v>4730</v>
      </c>
      <c r="U50">
        <v>18800</v>
      </c>
      <c r="W50">
        <v>510</v>
      </c>
      <c r="X50">
        <v>870</v>
      </c>
      <c r="Y50">
        <v>510</v>
      </c>
      <c r="Z50">
        <v>870</v>
      </c>
      <c r="AA50">
        <v>1020</v>
      </c>
      <c r="AB50">
        <v>1910</v>
      </c>
      <c r="AD50">
        <v>860</v>
      </c>
      <c r="AE50">
        <v>2280</v>
      </c>
      <c r="AF50">
        <v>24810</v>
      </c>
      <c r="AH50">
        <v>925</v>
      </c>
      <c r="AI50">
        <v>1400</v>
      </c>
      <c r="AJ50">
        <v>925</v>
      </c>
      <c r="AK50">
        <v>1400</v>
      </c>
      <c r="AL50">
        <v>510</v>
      </c>
      <c r="AM50">
        <v>780</v>
      </c>
    </row>
    <row r="51" spans="1:39">
      <c r="A51" s="95" t="s">
        <v>279</v>
      </c>
      <c r="B51" s="95" t="s">
        <v>280</v>
      </c>
      <c r="C51" s="1" t="s">
        <v>281</v>
      </c>
      <c r="E51">
        <v>1060</v>
      </c>
      <c r="F51">
        <v>4040</v>
      </c>
      <c r="G51">
        <v>14100</v>
      </c>
      <c r="I51">
        <v>700</v>
      </c>
      <c r="J51">
        <v>1440</v>
      </c>
      <c r="K51">
        <v>700</v>
      </c>
      <c r="L51">
        <v>1440</v>
      </c>
      <c r="N51">
        <v>1060</v>
      </c>
      <c r="O51">
        <v>1980</v>
      </c>
      <c r="Q51">
        <v>1060</v>
      </c>
      <c r="R51">
        <v>4890</v>
      </c>
      <c r="U51">
        <v>19600</v>
      </c>
      <c r="W51">
        <v>530</v>
      </c>
      <c r="X51">
        <v>900</v>
      </c>
      <c r="Y51">
        <v>530</v>
      </c>
      <c r="Z51">
        <v>900</v>
      </c>
      <c r="AA51">
        <v>1060</v>
      </c>
      <c r="AB51">
        <v>1980</v>
      </c>
      <c r="AD51">
        <v>890</v>
      </c>
      <c r="AE51">
        <v>2360</v>
      </c>
      <c r="AF51">
        <v>25920</v>
      </c>
      <c r="AH51">
        <v>965</v>
      </c>
      <c r="AI51">
        <v>1450</v>
      </c>
      <c r="AJ51">
        <v>965</v>
      </c>
      <c r="AK51">
        <v>1450</v>
      </c>
      <c r="AL51">
        <v>530</v>
      </c>
      <c r="AM51">
        <v>810</v>
      </c>
    </row>
    <row r="52" spans="1:39">
      <c r="A52" s="95" t="s">
        <v>282</v>
      </c>
      <c r="B52" s="95" t="s">
        <v>283</v>
      </c>
      <c r="C52" s="1" t="s">
        <v>284</v>
      </c>
      <c r="E52">
        <v>1100</v>
      </c>
      <c r="F52">
        <v>4170</v>
      </c>
      <c r="G52">
        <v>14700</v>
      </c>
      <c r="I52">
        <v>730</v>
      </c>
      <c r="J52">
        <v>1490</v>
      </c>
      <c r="K52">
        <v>730</v>
      </c>
      <c r="L52">
        <v>1490</v>
      </c>
      <c r="N52">
        <v>1100</v>
      </c>
      <c r="O52">
        <v>2050</v>
      </c>
      <c r="Q52">
        <v>1100</v>
      </c>
      <c r="R52">
        <v>5050</v>
      </c>
      <c r="U52">
        <v>20400</v>
      </c>
      <c r="W52">
        <v>550</v>
      </c>
      <c r="X52">
        <v>930</v>
      </c>
      <c r="Y52">
        <v>550</v>
      </c>
      <c r="Z52">
        <v>930</v>
      </c>
      <c r="AA52">
        <v>1100</v>
      </c>
      <c r="AB52">
        <v>2050</v>
      </c>
      <c r="AD52">
        <v>920</v>
      </c>
      <c r="AE52">
        <v>2440</v>
      </c>
      <c r="AF52">
        <v>27030</v>
      </c>
      <c r="AH52">
        <v>1005</v>
      </c>
      <c r="AI52">
        <v>1500</v>
      </c>
      <c r="AJ52">
        <v>1005</v>
      </c>
      <c r="AK52">
        <v>1500</v>
      </c>
      <c r="AL52">
        <v>550</v>
      </c>
      <c r="AM52">
        <v>840</v>
      </c>
    </row>
    <row r="53" spans="1:39">
      <c r="A53" s="95" t="s">
        <v>285</v>
      </c>
      <c r="B53" s="95" t="s">
        <v>286</v>
      </c>
      <c r="C53" s="1" t="s">
        <v>287</v>
      </c>
      <c r="E53">
        <v>1140</v>
      </c>
      <c r="F53">
        <v>4300</v>
      </c>
      <c r="G53">
        <v>15300</v>
      </c>
      <c r="I53">
        <v>760</v>
      </c>
      <c r="J53">
        <v>1540</v>
      </c>
      <c r="K53">
        <v>760</v>
      </c>
      <c r="L53">
        <v>1540</v>
      </c>
      <c r="N53">
        <v>1140</v>
      </c>
      <c r="O53">
        <v>2120</v>
      </c>
      <c r="Q53">
        <v>1140</v>
      </c>
      <c r="R53">
        <v>5210</v>
      </c>
      <c r="U53">
        <v>21200</v>
      </c>
      <c r="W53">
        <v>570</v>
      </c>
      <c r="X53">
        <v>960</v>
      </c>
      <c r="Y53">
        <v>570</v>
      </c>
      <c r="Z53">
        <v>960</v>
      </c>
      <c r="AA53">
        <v>1140</v>
      </c>
      <c r="AB53">
        <v>2120</v>
      </c>
      <c r="AD53">
        <v>950</v>
      </c>
      <c r="AE53">
        <v>2520</v>
      </c>
      <c r="AF53">
        <v>28140</v>
      </c>
      <c r="AH53">
        <v>1045</v>
      </c>
      <c r="AI53">
        <v>1550</v>
      </c>
      <c r="AJ53">
        <v>1045</v>
      </c>
      <c r="AK53">
        <v>1550</v>
      </c>
      <c r="AL53">
        <v>570</v>
      </c>
      <c r="AM53">
        <v>870</v>
      </c>
    </row>
    <row r="54" spans="1:39">
      <c r="A54" s="95" t="s">
        <v>288</v>
      </c>
      <c r="B54" s="95" t="s">
        <v>289</v>
      </c>
      <c r="C54" s="1" t="s">
        <v>290</v>
      </c>
      <c r="E54">
        <v>1180</v>
      </c>
      <c r="F54">
        <v>4430</v>
      </c>
      <c r="G54">
        <v>15900</v>
      </c>
      <c r="I54">
        <v>790</v>
      </c>
      <c r="J54">
        <v>1590</v>
      </c>
      <c r="K54">
        <v>790</v>
      </c>
      <c r="L54">
        <v>1590</v>
      </c>
      <c r="N54">
        <v>1180</v>
      </c>
      <c r="O54">
        <v>2190</v>
      </c>
      <c r="Q54">
        <v>1180</v>
      </c>
      <c r="R54">
        <v>5370</v>
      </c>
      <c r="U54">
        <v>22000</v>
      </c>
      <c r="W54">
        <v>590</v>
      </c>
      <c r="X54">
        <v>990</v>
      </c>
      <c r="Y54">
        <v>590</v>
      </c>
      <c r="Z54">
        <v>990</v>
      </c>
      <c r="AA54">
        <v>1180</v>
      </c>
      <c r="AB54">
        <v>2190</v>
      </c>
      <c r="AD54">
        <v>980</v>
      </c>
      <c r="AE54">
        <v>2600</v>
      </c>
      <c r="AF54">
        <v>29250</v>
      </c>
      <c r="AH54">
        <v>1085</v>
      </c>
      <c r="AI54">
        <v>1600</v>
      </c>
      <c r="AJ54">
        <v>1085</v>
      </c>
      <c r="AK54">
        <v>1600</v>
      </c>
      <c r="AL54">
        <v>590</v>
      </c>
      <c r="AM54">
        <v>900</v>
      </c>
    </row>
    <row r="55" spans="1:39">
      <c r="A55" s="95" t="s">
        <v>291</v>
      </c>
      <c r="B55" s="95" t="s">
        <v>292</v>
      </c>
      <c r="C55" s="1" t="s">
        <v>293</v>
      </c>
      <c r="E55">
        <v>1260</v>
      </c>
      <c r="F55">
        <v>4590</v>
      </c>
      <c r="G55">
        <v>16900</v>
      </c>
      <c r="I55">
        <v>840</v>
      </c>
      <c r="J55">
        <v>1660</v>
      </c>
      <c r="K55">
        <v>840</v>
      </c>
      <c r="L55">
        <v>1660</v>
      </c>
      <c r="N55">
        <v>1250</v>
      </c>
      <c r="O55">
        <v>2310</v>
      </c>
      <c r="Q55">
        <v>1260</v>
      </c>
      <c r="R55">
        <v>5580</v>
      </c>
      <c r="U55">
        <v>24000</v>
      </c>
      <c r="W55">
        <v>620</v>
      </c>
      <c r="X55">
        <v>1030</v>
      </c>
      <c r="Y55">
        <v>620</v>
      </c>
      <c r="Z55">
        <v>1030</v>
      </c>
      <c r="AA55">
        <v>1250</v>
      </c>
      <c r="AB55">
        <v>2310</v>
      </c>
      <c r="AD55">
        <v>1030</v>
      </c>
      <c r="AE55">
        <v>2720</v>
      </c>
      <c r="AF55">
        <v>31750</v>
      </c>
      <c r="AH55">
        <v>1155</v>
      </c>
      <c r="AI55">
        <v>1730</v>
      </c>
      <c r="AJ55">
        <v>1155</v>
      </c>
      <c r="AK55">
        <v>1730</v>
      </c>
      <c r="AL55">
        <v>620</v>
      </c>
      <c r="AM55">
        <v>945</v>
      </c>
    </row>
    <row r="56" spans="1:39">
      <c r="A56" s="95" t="s">
        <v>294</v>
      </c>
      <c r="B56" s="95" t="s">
        <v>295</v>
      </c>
      <c r="C56" s="1" t="s">
        <v>296</v>
      </c>
      <c r="E56">
        <v>1340</v>
      </c>
      <c r="F56">
        <v>4750</v>
      </c>
      <c r="G56">
        <v>17900</v>
      </c>
      <c r="I56">
        <v>890</v>
      </c>
      <c r="J56">
        <v>1730</v>
      </c>
      <c r="K56">
        <v>890</v>
      </c>
      <c r="L56">
        <v>1730</v>
      </c>
      <c r="N56">
        <v>1320</v>
      </c>
      <c r="O56">
        <v>2430</v>
      </c>
      <c r="Q56">
        <v>1340</v>
      </c>
      <c r="R56">
        <v>5790</v>
      </c>
      <c r="U56">
        <v>26000</v>
      </c>
      <c r="W56">
        <v>650</v>
      </c>
      <c r="X56">
        <v>1070</v>
      </c>
      <c r="Y56">
        <v>650</v>
      </c>
      <c r="Z56">
        <v>1070</v>
      </c>
      <c r="AA56">
        <v>1320</v>
      </c>
      <c r="AB56">
        <v>2430</v>
      </c>
      <c r="AD56">
        <v>1080</v>
      </c>
      <c r="AE56">
        <v>2840</v>
      </c>
      <c r="AF56">
        <v>34250</v>
      </c>
      <c r="AH56">
        <v>1225</v>
      </c>
      <c r="AI56">
        <v>1860</v>
      </c>
      <c r="AJ56">
        <v>1225</v>
      </c>
      <c r="AK56">
        <v>1860</v>
      </c>
      <c r="AL56">
        <v>650</v>
      </c>
      <c r="AM56">
        <v>990</v>
      </c>
    </row>
    <row r="57" spans="1:39">
      <c r="A57" s="95" t="s">
        <v>297</v>
      </c>
      <c r="B57" s="95" t="s">
        <v>298</v>
      </c>
      <c r="C57" s="1" t="s">
        <v>299</v>
      </c>
      <c r="E57">
        <v>1420</v>
      </c>
      <c r="F57">
        <v>4910</v>
      </c>
      <c r="G57">
        <v>18900</v>
      </c>
      <c r="I57">
        <v>940</v>
      </c>
      <c r="J57">
        <v>1800</v>
      </c>
      <c r="K57">
        <v>940</v>
      </c>
      <c r="L57">
        <v>1800</v>
      </c>
      <c r="N57">
        <v>1390</v>
      </c>
      <c r="O57">
        <v>2550</v>
      </c>
      <c r="Q57">
        <v>1420</v>
      </c>
      <c r="R57">
        <v>6000</v>
      </c>
      <c r="U57">
        <v>28000</v>
      </c>
      <c r="W57">
        <v>680</v>
      </c>
      <c r="X57">
        <v>1110</v>
      </c>
      <c r="Y57">
        <v>680</v>
      </c>
      <c r="Z57">
        <v>1110</v>
      </c>
      <c r="AA57">
        <v>1390</v>
      </c>
      <c r="AB57">
        <v>2550</v>
      </c>
      <c r="AD57">
        <v>1130</v>
      </c>
      <c r="AE57">
        <v>2960</v>
      </c>
      <c r="AF57">
        <v>36750</v>
      </c>
      <c r="AH57">
        <v>1295</v>
      </c>
      <c r="AI57">
        <v>1990</v>
      </c>
      <c r="AJ57">
        <v>1295</v>
      </c>
      <c r="AK57">
        <v>1990</v>
      </c>
      <c r="AL57">
        <v>680</v>
      </c>
      <c r="AM57">
        <v>1035</v>
      </c>
    </row>
    <row r="58" spans="1:39">
      <c r="A58" s="95" t="s">
        <v>300</v>
      </c>
      <c r="B58" s="95" t="s">
        <v>301</v>
      </c>
      <c r="C58" s="1" t="s">
        <v>302</v>
      </c>
      <c r="E58">
        <v>1500</v>
      </c>
      <c r="F58">
        <v>5070</v>
      </c>
      <c r="G58">
        <v>19900</v>
      </c>
      <c r="I58">
        <v>990</v>
      </c>
      <c r="J58">
        <v>1870</v>
      </c>
      <c r="K58">
        <v>990</v>
      </c>
      <c r="L58">
        <v>1870</v>
      </c>
      <c r="N58">
        <v>1460</v>
      </c>
      <c r="O58">
        <v>2670</v>
      </c>
      <c r="Q58">
        <v>1500</v>
      </c>
      <c r="R58">
        <v>6210</v>
      </c>
      <c r="U58">
        <v>30000</v>
      </c>
      <c r="W58">
        <v>710</v>
      </c>
      <c r="X58">
        <v>1150</v>
      </c>
      <c r="Y58">
        <v>710</v>
      </c>
      <c r="Z58">
        <v>1150</v>
      </c>
      <c r="AA58">
        <v>1460</v>
      </c>
      <c r="AB58">
        <v>2670</v>
      </c>
      <c r="AD58">
        <v>1180</v>
      </c>
      <c r="AE58">
        <v>3080</v>
      </c>
      <c r="AF58">
        <v>39250</v>
      </c>
      <c r="AH58">
        <v>1365</v>
      </c>
      <c r="AI58">
        <v>2120</v>
      </c>
      <c r="AJ58">
        <v>1365</v>
      </c>
      <c r="AK58">
        <v>2120</v>
      </c>
      <c r="AL58">
        <v>710</v>
      </c>
      <c r="AM58">
        <v>1080</v>
      </c>
    </row>
    <row r="59" spans="1:39">
      <c r="A59" s="95" t="s">
        <v>303</v>
      </c>
      <c r="B59" s="95" t="s">
        <v>304</v>
      </c>
      <c r="C59" s="1" t="s">
        <v>305</v>
      </c>
      <c r="E59">
        <v>1580</v>
      </c>
      <c r="F59">
        <v>5230</v>
      </c>
      <c r="G59">
        <v>20900</v>
      </c>
      <c r="I59">
        <v>1040</v>
      </c>
      <c r="J59">
        <v>1940</v>
      </c>
      <c r="K59">
        <v>1040</v>
      </c>
      <c r="L59">
        <v>1940</v>
      </c>
      <c r="N59">
        <v>1530</v>
      </c>
      <c r="O59">
        <v>2790</v>
      </c>
      <c r="Q59">
        <v>1580</v>
      </c>
      <c r="R59">
        <v>6420</v>
      </c>
      <c r="U59">
        <v>32000</v>
      </c>
      <c r="W59">
        <v>740</v>
      </c>
      <c r="X59">
        <v>1190</v>
      </c>
      <c r="Y59">
        <v>740</v>
      </c>
      <c r="Z59">
        <v>1190</v>
      </c>
      <c r="AA59">
        <v>1530</v>
      </c>
      <c r="AB59">
        <v>2790</v>
      </c>
      <c r="AD59">
        <v>1230</v>
      </c>
      <c r="AE59">
        <v>3200</v>
      </c>
      <c r="AF59">
        <v>41750</v>
      </c>
      <c r="AH59">
        <v>1435</v>
      </c>
      <c r="AI59">
        <v>2250</v>
      </c>
      <c r="AJ59">
        <v>1435</v>
      </c>
      <c r="AK59">
        <v>2250</v>
      </c>
      <c r="AL59">
        <v>740</v>
      </c>
      <c r="AM59">
        <v>1125</v>
      </c>
    </row>
    <row r="60" spans="1:39">
      <c r="A60" s="95" t="s">
        <v>306</v>
      </c>
      <c r="B60" s="95" t="s">
        <v>307</v>
      </c>
      <c r="C60" s="1" t="s">
        <v>308</v>
      </c>
      <c r="E60">
        <v>1660</v>
      </c>
      <c r="F60">
        <v>5390</v>
      </c>
      <c r="G60">
        <v>21900</v>
      </c>
      <c r="I60">
        <v>1090</v>
      </c>
      <c r="J60">
        <v>2010</v>
      </c>
      <c r="K60">
        <v>1090</v>
      </c>
      <c r="L60">
        <v>2010</v>
      </c>
      <c r="N60">
        <v>1600</v>
      </c>
      <c r="O60">
        <v>2910</v>
      </c>
      <c r="Q60">
        <v>1660</v>
      </c>
      <c r="R60">
        <v>6630</v>
      </c>
      <c r="U60">
        <v>34000</v>
      </c>
      <c r="W60">
        <v>770</v>
      </c>
      <c r="X60">
        <v>1230</v>
      </c>
      <c r="Y60">
        <v>770</v>
      </c>
      <c r="Z60">
        <v>1230</v>
      </c>
      <c r="AA60">
        <v>1600</v>
      </c>
      <c r="AB60">
        <v>2910</v>
      </c>
      <c r="AD60">
        <v>1280</v>
      </c>
      <c r="AE60">
        <v>3320</v>
      </c>
      <c r="AF60">
        <v>44250</v>
      </c>
      <c r="AH60">
        <v>1505</v>
      </c>
      <c r="AI60">
        <v>2380</v>
      </c>
      <c r="AJ60">
        <v>1505</v>
      </c>
      <c r="AK60">
        <v>2380</v>
      </c>
      <c r="AL60">
        <v>770</v>
      </c>
      <c r="AM60">
        <v>1170</v>
      </c>
    </row>
    <row r="61" spans="1:39">
      <c r="A61" s="95" t="s">
        <v>309</v>
      </c>
      <c r="B61" s="95" t="s">
        <v>310</v>
      </c>
      <c r="C61" s="1" t="s">
        <v>311</v>
      </c>
      <c r="E61">
        <v>1740</v>
      </c>
      <c r="F61">
        <v>5550</v>
      </c>
      <c r="G61">
        <v>22900</v>
      </c>
      <c r="I61">
        <v>1140</v>
      </c>
      <c r="J61">
        <v>2080</v>
      </c>
      <c r="K61">
        <v>1140</v>
      </c>
      <c r="L61">
        <v>2080</v>
      </c>
      <c r="N61">
        <v>1670</v>
      </c>
      <c r="O61">
        <v>3030</v>
      </c>
      <c r="Q61">
        <v>1740</v>
      </c>
      <c r="R61">
        <v>6840</v>
      </c>
      <c r="U61">
        <v>36000</v>
      </c>
      <c r="W61">
        <v>800</v>
      </c>
      <c r="X61">
        <v>1270</v>
      </c>
      <c r="Y61">
        <v>800</v>
      </c>
      <c r="Z61">
        <v>1270</v>
      </c>
      <c r="AA61">
        <v>1670</v>
      </c>
      <c r="AB61">
        <v>3030</v>
      </c>
      <c r="AD61">
        <v>1330</v>
      </c>
      <c r="AE61">
        <v>3440</v>
      </c>
      <c r="AF61">
        <v>46750</v>
      </c>
      <c r="AH61">
        <v>1575</v>
      </c>
      <c r="AI61">
        <v>2510</v>
      </c>
      <c r="AJ61">
        <v>1575</v>
      </c>
      <c r="AK61">
        <v>2510</v>
      </c>
      <c r="AL61">
        <v>800</v>
      </c>
      <c r="AM61">
        <v>1215</v>
      </c>
    </row>
    <row r="62" spans="1:39">
      <c r="A62" s="95" t="s">
        <v>312</v>
      </c>
      <c r="B62" s="95" t="s">
        <v>313</v>
      </c>
      <c r="C62" s="1" t="s">
        <v>314</v>
      </c>
      <c r="E62">
        <v>1820</v>
      </c>
      <c r="F62">
        <v>5710</v>
      </c>
      <c r="G62">
        <v>23900</v>
      </c>
      <c r="I62">
        <v>1190</v>
      </c>
      <c r="J62">
        <v>2150</v>
      </c>
      <c r="K62">
        <v>1190</v>
      </c>
      <c r="L62">
        <v>2150</v>
      </c>
      <c r="N62">
        <v>1740</v>
      </c>
      <c r="O62">
        <v>3150</v>
      </c>
      <c r="Q62">
        <v>1820</v>
      </c>
      <c r="R62">
        <v>7050</v>
      </c>
      <c r="U62">
        <v>38000</v>
      </c>
      <c r="W62">
        <v>830</v>
      </c>
      <c r="X62">
        <v>1310</v>
      </c>
      <c r="Y62">
        <v>830</v>
      </c>
      <c r="Z62">
        <v>1310</v>
      </c>
      <c r="AA62">
        <v>1740</v>
      </c>
      <c r="AB62">
        <v>3150</v>
      </c>
      <c r="AD62">
        <v>1380</v>
      </c>
      <c r="AE62">
        <v>3560</v>
      </c>
      <c r="AF62">
        <v>49250</v>
      </c>
      <c r="AH62">
        <v>1645</v>
      </c>
      <c r="AI62">
        <v>2640</v>
      </c>
      <c r="AJ62">
        <v>1645</v>
      </c>
      <c r="AK62">
        <v>2640</v>
      </c>
      <c r="AL62">
        <v>830</v>
      </c>
      <c r="AM62">
        <v>1260</v>
      </c>
    </row>
    <row r="63" spans="1:39">
      <c r="A63" s="95" t="s">
        <v>315</v>
      </c>
      <c r="B63" s="95" t="s">
        <v>316</v>
      </c>
      <c r="C63" s="1" t="s">
        <v>317</v>
      </c>
      <c r="E63">
        <v>1900</v>
      </c>
      <c r="F63">
        <v>5870</v>
      </c>
      <c r="G63">
        <v>24900</v>
      </c>
      <c r="I63">
        <v>1240</v>
      </c>
      <c r="J63">
        <v>2220</v>
      </c>
      <c r="K63">
        <v>1240</v>
      </c>
      <c r="L63">
        <v>2220</v>
      </c>
      <c r="N63">
        <v>1810</v>
      </c>
      <c r="O63">
        <v>3270</v>
      </c>
      <c r="Q63">
        <v>1900</v>
      </c>
      <c r="R63">
        <v>7260</v>
      </c>
      <c r="U63">
        <v>40000</v>
      </c>
      <c r="W63">
        <v>860</v>
      </c>
      <c r="X63">
        <v>1350</v>
      </c>
      <c r="Y63">
        <v>860</v>
      </c>
      <c r="Z63">
        <v>1350</v>
      </c>
      <c r="AA63">
        <v>1810</v>
      </c>
      <c r="AB63">
        <v>3270</v>
      </c>
      <c r="AD63">
        <v>1430</v>
      </c>
      <c r="AE63">
        <v>3680</v>
      </c>
      <c r="AF63">
        <v>51750</v>
      </c>
      <c r="AH63">
        <v>1715</v>
      </c>
      <c r="AI63">
        <v>2770</v>
      </c>
      <c r="AJ63">
        <v>1715</v>
      </c>
      <c r="AK63">
        <v>2770</v>
      </c>
      <c r="AL63">
        <v>860</v>
      </c>
      <c r="AM63">
        <v>1305</v>
      </c>
    </row>
    <row r="64" spans="1:39">
      <c r="A64" s="95" t="s">
        <v>318</v>
      </c>
      <c r="B64" s="95" t="s">
        <v>319</v>
      </c>
      <c r="C64" s="1" t="s">
        <v>320</v>
      </c>
      <c r="E64">
        <v>1980</v>
      </c>
      <c r="F64">
        <v>6030</v>
      </c>
      <c r="G64">
        <v>25900</v>
      </c>
      <c r="I64">
        <v>1290</v>
      </c>
      <c r="J64">
        <v>2290</v>
      </c>
      <c r="K64">
        <v>1290</v>
      </c>
      <c r="L64">
        <v>2290</v>
      </c>
      <c r="N64">
        <v>1880</v>
      </c>
      <c r="O64">
        <v>3390</v>
      </c>
      <c r="Q64">
        <v>1980</v>
      </c>
      <c r="R64">
        <v>7470</v>
      </c>
      <c r="U64">
        <v>42000</v>
      </c>
      <c r="W64">
        <v>890</v>
      </c>
      <c r="X64">
        <v>1390</v>
      </c>
      <c r="Y64">
        <v>890</v>
      </c>
      <c r="Z64">
        <v>1390</v>
      </c>
      <c r="AA64">
        <v>1880</v>
      </c>
      <c r="AB64">
        <v>3390</v>
      </c>
      <c r="AD64">
        <v>1480</v>
      </c>
      <c r="AE64">
        <v>3800</v>
      </c>
      <c r="AF64">
        <v>54250</v>
      </c>
      <c r="AH64">
        <v>1785</v>
      </c>
      <c r="AI64">
        <v>2900</v>
      </c>
      <c r="AJ64">
        <v>1785</v>
      </c>
      <c r="AK64">
        <v>2900</v>
      </c>
      <c r="AL64">
        <v>890</v>
      </c>
      <c r="AM64">
        <v>1350</v>
      </c>
    </row>
    <row r="65" spans="1:39">
      <c r="A65" s="95" t="s">
        <v>321</v>
      </c>
      <c r="B65" s="95" t="s">
        <v>322</v>
      </c>
      <c r="C65" s="1" t="s">
        <v>323</v>
      </c>
      <c r="E65">
        <v>2060</v>
      </c>
      <c r="F65">
        <v>6190</v>
      </c>
      <c r="G65">
        <v>26900</v>
      </c>
      <c r="I65">
        <v>1340</v>
      </c>
      <c r="J65">
        <v>2360</v>
      </c>
      <c r="K65">
        <v>1340</v>
      </c>
      <c r="L65">
        <v>2360</v>
      </c>
      <c r="N65">
        <v>1950</v>
      </c>
      <c r="O65">
        <v>3510</v>
      </c>
      <c r="Q65">
        <v>2060</v>
      </c>
      <c r="R65">
        <v>7680</v>
      </c>
      <c r="U65">
        <v>44000</v>
      </c>
      <c r="W65">
        <v>920</v>
      </c>
      <c r="X65">
        <v>1430</v>
      </c>
      <c r="Y65">
        <v>920</v>
      </c>
      <c r="Z65">
        <v>1430</v>
      </c>
      <c r="AA65">
        <v>1950</v>
      </c>
      <c r="AB65">
        <v>3510</v>
      </c>
      <c r="AD65">
        <v>1530</v>
      </c>
      <c r="AE65">
        <v>3920</v>
      </c>
      <c r="AF65">
        <v>56750</v>
      </c>
      <c r="AH65">
        <v>1855</v>
      </c>
      <c r="AI65">
        <v>3030</v>
      </c>
      <c r="AJ65">
        <v>1855</v>
      </c>
      <c r="AK65">
        <v>3030</v>
      </c>
      <c r="AL65">
        <v>920</v>
      </c>
      <c r="AM65">
        <v>1395</v>
      </c>
    </row>
    <row r="66" spans="1:39">
      <c r="A66" s="95" t="s">
        <v>324</v>
      </c>
      <c r="B66" s="95" t="s">
        <v>325</v>
      </c>
      <c r="C66" s="1" t="s">
        <v>326</v>
      </c>
      <c r="E66">
        <v>2140</v>
      </c>
      <c r="F66">
        <v>6350</v>
      </c>
      <c r="G66">
        <v>27900</v>
      </c>
      <c r="I66">
        <v>1390</v>
      </c>
      <c r="J66">
        <v>2430</v>
      </c>
      <c r="K66">
        <v>1390</v>
      </c>
      <c r="L66">
        <v>2430</v>
      </c>
      <c r="N66">
        <v>2020</v>
      </c>
      <c r="O66">
        <v>3630</v>
      </c>
      <c r="Q66">
        <v>2140</v>
      </c>
      <c r="R66">
        <v>7890</v>
      </c>
      <c r="U66">
        <v>46000</v>
      </c>
      <c r="W66">
        <v>950</v>
      </c>
      <c r="X66">
        <v>1470</v>
      </c>
      <c r="Y66">
        <v>950</v>
      </c>
      <c r="Z66">
        <v>1470</v>
      </c>
      <c r="AA66">
        <v>2020</v>
      </c>
      <c r="AB66">
        <v>3630</v>
      </c>
      <c r="AD66">
        <v>1580</v>
      </c>
      <c r="AE66">
        <v>4040</v>
      </c>
      <c r="AF66">
        <v>59250</v>
      </c>
      <c r="AH66">
        <v>1925</v>
      </c>
      <c r="AI66">
        <v>3160</v>
      </c>
      <c r="AJ66">
        <v>1925</v>
      </c>
      <c r="AK66">
        <v>3160</v>
      </c>
      <c r="AL66">
        <v>950</v>
      </c>
      <c r="AM66">
        <v>1440</v>
      </c>
    </row>
    <row r="67" spans="1:39">
      <c r="A67" s="95" t="s">
        <v>327</v>
      </c>
      <c r="B67" s="95" t="s">
        <v>328</v>
      </c>
      <c r="C67" s="1" t="s">
        <v>329</v>
      </c>
      <c r="E67">
        <v>2220</v>
      </c>
      <c r="F67">
        <v>6510</v>
      </c>
      <c r="G67">
        <v>28900</v>
      </c>
      <c r="I67">
        <v>1440</v>
      </c>
      <c r="J67">
        <v>2500</v>
      </c>
      <c r="K67">
        <v>1440</v>
      </c>
      <c r="L67">
        <v>2500</v>
      </c>
      <c r="N67">
        <v>2090</v>
      </c>
      <c r="O67">
        <v>3750</v>
      </c>
      <c r="Q67">
        <v>2220</v>
      </c>
      <c r="R67">
        <v>8100</v>
      </c>
      <c r="U67">
        <v>48000</v>
      </c>
      <c r="W67">
        <v>980</v>
      </c>
      <c r="X67">
        <v>1510</v>
      </c>
      <c r="Y67">
        <v>980</v>
      </c>
      <c r="Z67">
        <v>1510</v>
      </c>
      <c r="AA67">
        <v>2090</v>
      </c>
      <c r="AB67">
        <v>3750</v>
      </c>
      <c r="AD67">
        <v>1630</v>
      </c>
      <c r="AE67">
        <v>4160</v>
      </c>
      <c r="AF67">
        <v>61750</v>
      </c>
      <c r="AH67">
        <v>1995</v>
      </c>
      <c r="AI67">
        <v>3290</v>
      </c>
      <c r="AJ67">
        <v>1995</v>
      </c>
      <c r="AK67">
        <v>3290</v>
      </c>
      <c r="AL67">
        <v>980</v>
      </c>
      <c r="AM67">
        <v>1485</v>
      </c>
    </row>
    <row r="68" spans="1:39">
      <c r="A68" s="95" t="s">
        <v>330</v>
      </c>
      <c r="B68" s="95" t="s">
        <v>331</v>
      </c>
      <c r="C68" s="1" t="s">
        <v>332</v>
      </c>
      <c r="E68">
        <v>2300</v>
      </c>
      <c r="F68">
        <v>6670</v>
      </c>
      <c r="G68">
        <v>29900</v>
      </c>
      <c r="I68">
        <v>1490</v>
      </c>
      <c r="J68">
        <v>2570</v>
      </c>
      <c r="K68">
        <v>1490</v>
      </c>
      <c r="L68">
        <v>2570</v>
      </c>
      <c r="N68">
        <v>2160</v>
      </c>
      <c r="O68">
        <v>3870</v>
      </c>
      <c r="Q68">
        <v>2300</v>
      </c>
      <c r="R68">
        <v>8310</v>
      </c>
      <c r="U68">
        <v>50000</v>
      </c>
      <c r="W68">
        <v>1010</v>
      </c>
      <c r="X68">
        <v>1550</v>
      </c>
      <c r="Y68">
        <v>1010</v>
      </c>
      <c r="Z68">
        <v>1550</v>
      </c>
      <c r="AA68">
        <v>2160</v>
      </c>
      <c r="AB68">
        <v>3870</v>
      </c>
      <c r="AD68">
        <v>1680</v>
      </c>
      <c r="AE68">
        <v>4280</v>
      </c>
      <c r="AF68">
        <v>64250</v>
      </c>
      <c r="AH68">
        <v>2065</v>
      </c>
      <c r="AI68">
        <v>3420</v>
      </c>
      <c r="AJ68">
        <v>2065</v>
      </c>
      <c r="AK68">
        <v>3420</v>
      </c>
      <c r="AL68">
        <v>1010</v>
      </c>
      <c r="AM68">
        <v>1530</v>
      </c>
    </row>
    <row r="69" spans="1:39">
      <c r="A69" s="95" t="s">
        <v>333</v>
      </c>
      <c r="B69" s="95" t="s">
        <v>334</v>
      </c>
      <c r="C69" s="1" t="s">
        <v>335</v>
      </c>
      <c r="E69">
        <v>2380</v>
      </c>
      <c r="F69">
        <v>6830</v>
      </c>
      <c r="G69">
        <v>30900</v>
      </c>
      <c r="I69">
        <v>1540</v>
      </c>
      <c r="J69">
        <v>2640</v>
      </c>
      <c r="K69">
        <v>1540</v>
      </c>
      <c r="L69">
        <v>2640</v>
      </c>
      <c r="N69">
        <v>2230</v>
      </c>
      <c r="O69">
        <v>3990</v>
      </c>
      <c r="Q69">
        <v>2380</v>
      </c>
      <c r="R69">
        <v>8520</v>
      </c>
      <c r="U69">
        <v>52000</v>
      </c>
      <c r="W69">
        <v>1040</v>
      </c>
      <c r="X69">
        <v>1590</v>
      </c>
      <c r="Y69">
        <v>1040</v>
      </c>
      <c r="Z69">
        <v>1590</v>
      </c>
      <c r="AA69">
        <v>2230</v>
      </c>
      <c r="AB69">
        <v>3990</v>
      </c>
      <c r="AD69">
        <v>1730</v>
      </c>
      <c r="AE69">
        <v>4400</v>
      </c>
      <c r="AF69">
        <v>66750</v>
      </c>
      <c r="AH69">
        <v>2135</v>
      </c>
      <c r="AI69">
        <v>3550</v>
      </c>
      <c r="AJ69">
        <v>2135</v>
      </c>
      <c r="AK69">
        <v>3550</v>
      </c>
      <c r="AL69">
        <v>1040</v>
      </c>
      <c r="AM69">
        <v>1575</v>
      </c>
    </row>
    <row r="70" spans="1:39">
      <c r="A70" s="95" t="s">
        <v>336</v>
      </c>
      <c r="B70" s="95" t="s">
        <v>337</v>
      </c>
      <c r="C70" s="1" t="s">
        <v>338</v>
      </c>
      <c r="E70">
        <v>2460</v>
      </c>
      <c r="F70">
        <v>6990</v>
      </c>
      <c r="G70">
        <v>31900</v>
      </c>
      <c r="I70">
        <v>1590</v>
      </c>
      <c r="J70">
        <v>2710</v>
      </c>
      <c r="K70">
        <v>1590</v>
      </c>
      <c r="L70">
        <v>2710</v>
      </c>
      <c r="N70">
        <v>2300</v>
      </c>
      <c r="O70">
        <v>4110</v>
      </c>
      <c r="Q70">
        <v>2460</v>
      </c>
      <c r="R70">
        <v>8730</v>
      </c>
      <c r="U70">
        <v>54000</v>
      </c>
      <c r="W70">
        <v>1070</v>
      </c>
      <c r="X70">
        <v>1630</v>
      </c>
      <c r="Y70">
        <v>1070</v>
      </c>
      <c r="Z70">
        <v>1630</v>
      </c>
      <c r="AA70">
        <v>2300</v>
      </c>
      <c r="AB70">
        <v>4110</v>
      </c>
      <c r="AD70">
        <v>1780</v>
      </c>
      <c r="AE70">
        <v>4520</v>
      </c>
      <c r="AF70">
        <v>69250</v>
      </c>
      <c r="AH70">
        <v>2205</v>
      </c>
      <c r="AI70">
        <v>3680</v>
      </c>
      <c r="AJ70">
        <v>2205</v>
      </c>
      <c r="AK70">
        <v>3680</v>
      </c>
      <c r="AL70">
        <v>1070</v>
      </c>
      <c r="AM70">
        <v>1620</v>
      </c>
    </row>
    <row r="71" spans="1:39">
      <c r="A71" s="95" t="s">
        <v>339</v>
      </c>
      <c r="B71" s="95" t="s">
        <v>340</v>
      </c>
      <c r="C71" s="1" t="s">
        <v>341</v>
      </c>
      <c r="E71">
        <v>2540</v>
      </c>
      <c r="F71">
        <v>7150</v>
      </c>
      <c r="G71">
        <v>32900</v>
      </c>
      <c r="I71">
        <v>1640</v>
      </c>
      <c r="J71">
        <v>2780</v>
      </c>
      <c r="K71">
        <v>1640</v>
      </c>
      <c r="L71">
        <v>2780</v>
      </c>
      <c r="N71">
        <v>2370</v>
      </c>
      <c r="O71">
        <v>4230</v>
      </c>
      <c r="Q71">
        <v>2540</v>
      </c>
      <c r="R71">
        <v>8940</v>
      </c>
      <c r="U71">
        <v>56000</v>
      </c>
      <c r="W71">
        <v>1100</v>
      </c>
      <c r="X71">
        <v>1670</v>
      </c>
      <c r="Y71">
        <v>1100</v>
      </c>
      <c r="Z71">
        <v>1670</v>
      </c>
      <c r="AA71">
        <v>2370</v>
      </c>
      <c r="AB71">
        <v>4230</v>
      </c>
      <c r="AD71">
        <v>1830</v>
      </c>
      <c r="AE71">
        <v>4640</v>
      </c>
      <c r="AF71">
        <v>71750</v>
      </c>
      <c r="AH71">
        <v>2275</v>
      </c>
      <c r="AI71">
        <v>3810</v>
      </c>
      <c r="AJ71">
        <v>2275</v>
      </c>
      <c r="AK71">
        <v>3810</v>
      </c>
      <c r="AL71">
        <v>1100</v>
      </c>
      <c r="AM71">
        <v>1665</v>
      </c>
    </row>
    <row r="72" spans="1:39">
      <c r="A72" s="95" t="s">
        <v>342</v>
      </c>
      <c r="B72" s="95" t="s">
        <v>343</v>
      </c>
      <c r="C72" s="1" t="s">
        <v>344</v>
      </c>
      <c r="E72">
        <v>2620</v>
      </c>
      <c r="F72">
        <v>7310</v>
      </c>
      <c r="G72">
        <v>33900</v>
      </c>
      <c r="I72">
        <v>1690</v>
      </c>
      <c r="J72">
        <v>2850</v>
      </c>
      <c r="K72">
        <v>1690</v>
      </c>
      <c r="L72">
        <v>2850</v>
      </c>
      <c r="N72">
        <v>2440</v>
      </c>
      <c r="O72">
        <v>4350</v>
      </c>
      <c r="Q72">
        <v>2620</v>
      </c>
      <c r="R72">
        <v>9150</v>
      </c>
      <c r="U72">
        <v>58000</v>
      </c>
      <c r="W72">
        <v>1130</v>
      </c>
      <c r="X72">
        <v>1710</v>
      </c>
      <c r="Y72">
        <v>1130</v>
      </c>
      <c r="Z72">
        <v>1710</v>
      </c>
      <c r="AA72">
        <v>2440</v>
      </c>
      <c r="AB72">
        <v>4350</v>
      </c>
      <c r="AD72">
        <v>1880</v>
      </c>
      <c r="AE72">
        <v>4760</v>
      </c>
      <c r="AF72">
        <v>74250</v>
      </c>
      <c r="AH72">
        <v>2345</v>
      </c>
      <c r="AI72">
        <v>3940</v>
      </c>
      <c r="AJ72">
        <v>2345</v>
      </c>
      <c r="AK72">
        <v>3940</v>
      </c>
      <c r="AL72">
        <v>1130</v>
      </c>
      <c r="AM72">
        <v>1710</v>
      </c>
    </row>
    <row r="73" spans="1:39">
      <c r="A73" s="95" t="s">
        <v>345</v>
      </c>
      <c r="B73" s="95" t="s">
        <v>346</v>
      </c>
      <c r="C73" s="1" t="s">
        <v>347</v>
      </c>
      <c r="E73">
        <v>2700</v>
      </c>
      <c r="F73">
        <v>7470</v>
      </c>
      <c r="G73">
        <v>34900</v>
      </c>
      <c r="I73">
        <v>1740</v>
      </c>
      <c r="J73">
        <v>2920</v>
      </c>
      <c r="K73">
        <v>1740</v>
      </c>
      <c r="L73">
        <v>2920</v>
      </c>
      <c r="N73">
        <v>2510</v>
      </c>
      <c r="O73">
        <v>4470</v>
      </c>
      <c r="Q73">
        <v>2700</v>
      </c>
      <c r="R73">
        <v>9360</v>
      </c>
      <c r="U73">
        <v>60000</v>
      </c>
      <c r="W73">
        <v>1160</v>
      </c>
      <c r="X73">
        <v>1750</v>
      </c>
      <c r="Y73">
        <v>1160</v>
      </c>
      <c r="Z73">
        <v>1750</v>
      </c>
      <c r="AA73">
        <v>2510</v>
      </c>
      <c r="AB73">
        <v>4470</v>
      </c>
      <c r="AD73">
        <v>1930</v>
      </c>
      <c r="AE73">
        <v>4880</v>
      </c>
      <c r="AF73">
        <v>76750</v>
      </c>
      <c r="AH73">
        <v>2415</v>
      </c>
      <c r="AI73">
        <v>4070</v>
      </c>
      <c r="AJ73">
        <v>2415</v>
      </c>
      <c r="AK73">
        <v>4070</v>
      </c>
      <c r="AL73">
        <v>1160</v>
      </c>
      <c r="AM73">
        <v>1755</v>
      </c>
    </row>
    <row r="74" spans="1:39">
      <c r="A74" s="95" t="s">
        <v>348</v>
      </c>
      <c r="B74" s="95" t="s">
        <v>349</v>
      </c>
      <c r="C74" s="1" t="s">
        <v>350</v>
      </c>
      <c r="E74">
        <v>2780</v>
      </c>
      <c r="F74">
        <v>7630</v>
      </c>
      <c r="G74">
        <v>35900</v>
      </c>
      <c r="I74">
        <v>1790</v>
      </c>
      <c r="J74">
        <v>2990</v>
      </c>
      <c r="K74">
        <v>1790</v>
      </c>
      <c r="L74">
        <v>2990</v>
      </c>
      <c r="N74">
        <v>2580</v>
      </c>
      <c r="O74">
        <v>4590</v>
      </c>
      <c r="Q74">
        <v>2780</v>
      </c>
      <c r="R74">
        <v>9570</v>
      </c>
      <c r="U74">
        <v>62000</v>
      </c>
      <c r="W74">
        <v>1190</v>
      </c>
      <c r="X74">
        <v>1790</v>
      </c>
      <c r="Y74">
        <v>1190</v>
      </c>
      <c r="Z74">
        <v>1790</v>
      </c>
      <c r="AA74">
        <v>2580</v>
      </c>
      <c r="AB74">
        <v>4590</v>
      </c>
      <c r="AD74">
        <v>1980</v>
      </c>
      <c r="AE74">
        <v>5000</v>
      </c>
      <c r="AF74">
        <v>79250</v>
      </c>
      <c r="AH74">
        <v>2485</v>
      </c>
      <c r="AI74">
        <v>4200</v>
      </c>
      <c r="AJ74">
        <v>2485</v>
      </c>
      <c r="AK74">
        <v>4200</v>
      </c>
      <c r="AL74">
        <v>1190</v>
      </c>
      <c r="AM74">
        <v>1800</v>
      </c>
    </row>
    <row r="75" spans="1:39">
      <c r="A75" s="95" t="s">
        <v>351</v>
      </c>
      <c r="B75" s="95" t="s">
        <v>352</v>
      </c>
      <c r="C75" s="1" t="s">
        <v>353</v>
      </c>
      <c r="E75">
        <v>2900</v>
      </c>
      <c r="F75">
        <v>7850</v>
      </c>
      <c r="G75">
        <v>38000</v>
      </c>
      <c r="I75">
        <v>1850</v>
      </c>
      <c r="J75">
        <v>3100</v>
      </c>
      <c r="K75">
        <v>1850</v>
      </c>
      <c r="L75">
        <v>3100</v>
      </c>
      <c r="N75">
        <v>2650</v>
      </c>
      <c r="O75">
        <v>4710</v>
      </c>
      <c r="Q75">
        <v>2900</v>
      </c>
      <c r="R75">
        <v>9840</v>
      </c>
      <c r="U75">
        <v>65000</v>
      </c>
      <c r="W75">
        <v>1230</v>
      </c>
      <c r="X75">
        <v>1850</v>
      </c>
      <c r="Y75">
        <v>1230</v>
      </c>
      <c r="Z75">
        <v>1850</v>
      </c>
      <c r="AA75">
        <v>2650</v>
      </c>
      <c r="AB75">
        <v>4710</v>
      </c>
      <c r="AD75">
        <v>2060</v>
      </c>
      <c r="AE75">
        <v>5150</v>
      </c>
      <c r="AF75">
        <v>83300</v>
      </c>
      <c r="AH75">
        <v>2595</v>
      </c>
      <c r="AI75">
        <v>4390</v>
      </c>
      <c r="AJ75">
        <v>2595</v>
      </c>
      <c r="AK75">
        <v>4390</v>
      </c>
      <c r="AL75">
        <v>1230</v>
      </c>
      <c r="AM75">
        <v>1880</v>
      </c>
    </row>
    <row r="76" spans="1:39">
      <c r="A76" s="95" t="s">
        <v>354</v>
      </c>
      <c r="B76" s="95" t="s">
        <v>355</v>
      </c>
      <c r="C76" s="1" t="s">
        <v>356</v>
      </c>
      <c r="E76">
        <v>3020</v>
      </c>
      <c r="F76">
        <v>8070</v>
      </c>
      <c r="G76">
        <v>40100</v>
      </c>
      <c r="I76">
        <v>1910</v>
      </c>
      <c r="J76">
        <v>3210</v>
      </c>
      <c r="K76">
        <v>1910</v>
      </c>
      <c r="L76">
        <v>3210</v>
      </c>
      <c r="N76">
        <v>2720</v>
      </c>
      <c r="O76">
        <v>4830</v>
      </c>
      <c r="Q76">
        <v>3020</v>
      </c>
      <c r="R76">
        <v>10110</v>
      </c>
      <c r="U76">
        <v>68000</v>
      </c>
      <c r="W76">
        <v>1270</v>
      </c>
      <c r="X76">
        <v>1910</v>
      </c>
      <c r="Y76">
        <v>1270</v>
      </c>
      <c r="Z76">
        <v>1910</v>
      </c>
      <c r="AA76">
        <v>2720</v>
      </c>
      <c r="AB76">
        <v>4830</v>
      </c>
      <c r="AD76">
        <v>2140</v>
      </c>
      <c r="AE76">
        <v>5300</v>
      </c>
      <c r="AF76">
        <v>87350</v>
      </c>
      <c r="AH76">
        <v>2705</v>
      </c>
      <c r="AI76">
        <v>4580</v>
      </c>
      <c r="AJ76">
        <v>2705</v>
      </c>
      <c r="AK76">
        <v>4580</v>
      </c>
      <c r="AL76">
        <v>1270</v>
      </c>
      <c r="AM76">
        <v>1960</v>
      </c>
    </row>
    <row r="77" spans="1:39">
      <c r="A77" s="95" t="s">
        <v>357</v>
      </c>
      <c r="B77" s="95" t="s">
        <v>358</v>
      </c>
      <c r="C77" s="1" t="s">
        <v>359</v>
      </c>
      <c r="E77">
        <v>3140</v>
      </c>
      <c r="F77">
        <v>8290</v>
      </c>
      <c r="G77">
        <v>42200</v>
      </c>
      <c r="I77">
        <v>1970</v>
      </c>
      <c r="J77">
        <v>3320</v>
      </c>
      <c r="K77">
        <v>1970</v>
      </c>
      <c r="L77">
        <v>3320</v>
      </c>
      <c r="N77">
        <v>2790</v>
      </c>
      <c r="O77">
        <v>4950</v>
      </c>
      <c r="Q77">
        <v>3140</v>
      </c>
      <c r="R77">
        <v>10380</v>
      </c>
      <c r="U77">
        <v>71000</v>
      </c>
      <c r="W77">
        <v>1310</v>
      </c>
      <c r="X77">
        <v>1970</v>
      </c>
      <c r="Y77">
        <v>1310</v>
      </c>
      <c r="Z77">
        <v>1970</v>
      </c>
      <c r="AA77">
        <v>2790</v>
      </c>
      <c r="AB77">
        <v>4950</v>
      </c>
      <c r="AD77">
        <v>2220</v>
      </c>
      <c r="AE77">
        <v>5450</v>
      </c>
      <c r="AF77">
        <v>91400</v>
      </c>
      <c r="AH77">
        <v>2815</v>
      </c>
      <c r="AI77">
        <v>4770</v>
      </c>
      <c r="AJ77">
        <v>2815</v>
      </c>
      <c r="AK77">
        <v>4770</v>
      </c>
      <c r="AL77">
        <v>1310</v>
      </c>
      <c r="AM77">
        <v>2040</v>
      </c>
    </row>
    <row r="78" spans="1:39">
      <c r="A78" s="95" t="s">
        <v>360</v>
      </c>
      <c r="B78" s="95" t="s">
        <v>361</v>
      </c>
      <c r="C78" s="1" t="s">
        <v>362</v>
      </c>
      <c r="E78">
        <v>3260</v>
      </c>
      <c r="F78">
        <v>8510</v>
      </c>
      <c r="G78">
        <v>44300</v>
      </c>
      <c r="I78">
        <v>2030</v>
      </c>
      <c r="J78">
        <v>3430</v>
      </c>
      <c r="K78">
        <v>2030</v>
      </c>
      <c r="L78">
        <v>3430</v>
      </c>
      <c r="N78">
        <v>2860</v>
      </c>
      <c r="O78">
        <v>5070</v>
      </c>
      <c r="Q78">
        <v>3260</v>
      </c>
      <c r="R78">
        <v>10650</v>
      </c>
      <c r="U78">
        <v>74000</v>
      </c>
      <c r="W78">
        <v>1350</v>
      </c>
      <c r="X78">
        <v>2030</v>
      </c>
      <c r="Y78">
        <v>1350</v>
      </c>
      <c r="Z78">
        <v>2030</v>
      </c>
      <c r="AA78">
        <v>2860</v>
      </c>
      <c r="AB78">
        <v>5070</v>
      </c>
      <c r="AD78">
        <v>2300</v>
      </c>
      <c r="AE78">
        <v>5600</v>
      </c>
      <c r="AF78">
        <v>95450</v>
      </c>
      <c r="AH78">
        <v>2925</v>
      </c>
      <c r="AI78">
        <v>4960</v>
      </c>
      <c r="AJ78">
        <v>2925</v>
      </c>
      <c r="AK78">
        <v>4960</v>
      </c>
      <c r="AL78">
        <v>1350</v>
      </c>
      <c r="AM78">
        <v>2120</v>
      </c>
    </row>
    <row r="79" spans="1:39">
      <c r="A79" s="95" t="s">
        <v>363</v>
      </c>
      <c r="B79" s="95" t="s">
        <v>364</v>
      </c>
      <c r="C79" s="1" t="s">
        <v>365</v>
      </c>
      <c r="E79">
        <v>3380</v>
      </c>
      <c r="F79">
        <v>8730</v>
      </c>
      <c r="G79">
        <v>46400</v>
      </c>
      <c r="I79">
        <v>2090</v>
      </c>
      <c r="J79">
        <v>3540</v>
      </c>
      <c r="K79">
        <v>2090</v>
      </c>
      <c r="L79">
        <v>3540</v>
      </c>
      <c r="N79">
        <v>2930</v>
      </c>
      <c r="O79">
        <v>5190</v>
      </c>
      <c r="Q79">
        <v>3380</v>
      </c>
      <c r="R79">
        <v>10920</v>
      </c>
      <c r="U79">
        <v>77000</v>
      </c>
      <c r="W79">
        <v>1390</v>
      </c>
      <c r="X79">
        <v>2090</v>
      </c>
      <c r="Y79">
        <v>1390</v>
      </c>
      <c r="Z79">
        <v>2090</v>
      </c>
      <c r="AA79">
        <v>2930</v>
      </c>
      <c r="AB79">
        <v>5190</v>
      </c>
      <c r="AD79">
        <v>2380</v>
      </c>
      <c r="AE79">
        <v>5750</v>
      </c>
      <c r="AF79">
        <v>99500</v>
      </c>
      <c r="AH79">
        <v>3035</v>
      </c>
      <c r="AI79">
        <v>5150</v>
      </c>
      <c r="AJ79">
        <v>3035</v>
      </c>
      <c r="AK79">
        <v>5150</v>
      </c>
      <c r="AL79">
        <v>1390</v>
      </c>
      <c r="AM79">
        <v>2200</v>
      </c>
    </row>
    <row r="80" spans="1:39">
      <c r="A80" s="95" t="s">
        <v>366</v>
      </c>
      <c r="B80" s="95" t="s">
        <v>367</v>
      </c>
      <c r="C80" s="1" t="s">
        <v>368</v>
      </c>
      <c r="E80">
        <v>3500</v>
      </c>
      <c r="F80">
        <v>8950</v>
      </c>
      <c r="G80">
        <v>48500</v>
      </c>
      <c r="I80">
        <v>2150</v>
      </c>
      <c r="J80">
        <v>3650</v>
      </c>
      <c r="K80">
        <v>2150</v>
      </c>
      <c r="L80">
        <v>3650</v>
      </c>
      <c r="N80">
        <v>3000</v>
      </c>
      <c r="O80">
        <v>5310</v>
      </c>
      <c r="Q80">
        <v>3500</v>
      </c>
      <c r="R80">
        <v>11190</v>
      </c>
      <c r="U80">
        <v>80000</v>
      </c>
      <c r="W80">
        <v>1430</v>
      </c>
      <c r="X80">
        <v>2150</v>
      </c>
      <c r="Y80">
        <v>1430</v>
      </c>
      <c r="Z80">
        <v>2150</v>
      </c>
      <c r="AA80">
        <v>3000</v>
      </c>
      <c r="AB80">
        <v>5310</v>
      </c>
      <c r="AD80">
        <v>2460</v>
      </c>
      <c r="AE80">
        <v>5900</v>
      </c>
      <c r="AF80">
        <v>103550</v>
      </c>
      <c r="AH80">
        <v>3145</v>
      </c>
      <c r="AI80">
        <v>5340</v>
      </c>
      <c r="AJ80">
        <v>3145</v>
      </c>
      <c r="AK80">
        <v>5340</v>
      </c>
      <c r="AL80">
        <v>1430</v>
      </c>
      <c r="AM80">
        <v>2280</v>
      </c>
    </row>
    <row r="81" spans="1:39">
      <c r="A81" s="95" t="s">
        <v>369</v>
      </c>
      <c r="B81" s="95" t="s">
        <v>370</v>
      </c>
      <c r="C81" s="1" t="s">
        <v>371</v>
      </c>
      <c r="E81">
        <v>3620</v>
      </c>
      <c r="F81">
        <v>9170</v>
      </c>
      <c r="G81">
        <v>50600</v>
      </c>
      <c r="I81">
        <v>2210</v>
      </c>
      <c r="J81">
        <v>3760</v>
      </c>
      <c r="K81">
        <v>2210</v>
      </c>
      <c r="L81">
        <v>3760</v>
      </c>
      <c r="N81">
        <v>3070</v>
      </c>
      <c r="O81">
        <v>5430</v>
      </c>
      <c r="Q81">
        <v>3620</v>
      </c>
      <c r="R81">
        <v>11460</v>
      </c>
      <c r="U81">
        <v>83000</v>
      </c>
      <c r="W81">
        <v>1470</v>
      </c>
      <c r="X81">
        <v>2210</v>
      </c>
      <c r="Y81">
        <v>1470</v>
      </c>
      <c r="Z81">
        <v>2210</v>
      </c>
      <c r="AA81">
        <v>3070</v>
      </c>
      <c r="AB81">
        <v>5430</v>
      </c>
      <c r="AD81">
        <v>2540</v>
      </c>
      <c r="AE81">
        <v>6050</v>
      </c>
      <c r="AF81">
        <v>107600</v>
      </c>
      <c r="AH81">
        <v>3255</v>
      </c>
      <c r="AI81">
        <v>5530</v>
      </c>
      <c r="AJ81">
        <v>3255</v>
      </c>
      <c r="AK81">
        <v>5530</v>
      </c>
      <c r="AL81">
        <v>1470</v>
      </c>
      <c r="AM81">
        <v>2360</v>
      </c>
    </row>
    <row r="82" spans="1:39">
      <c r="A82" s="95" t="s">
        <v>372</v>
      </c>
      <c r="B82" s="95" t="s">
        <v>373</v>
      </c>
      <c r="C82" s="1" t="s">
        <v>374</v>
      </c>
      <c r="E82">
        <v>3740</v>
      </c>
      <c r="F82">
        <v>9390</v>
      </c>
      <c r="G82">
        <v>52700</v>
      </c>
      <c r="I82">
        <v>2270</v>
      </c>
      <c r="J82">
        <v>3870</v>
      </c>
      <c r="K82">
        <v>2270</v>
      </c>
      <c r="L82">
        <v>3870</v>
      </c>
      <c r="N82">
        <v>3140</v>
      </c>
      <c r="O82">
        <v>5550</v>
      </c>
      <c r="Q82">
        <v>3740</v>
      </c>
      <c r="R82">
        <v>11730</v>
      </c>
      <c r="U82">
        <v>86000</v>
      </c>
      <c r="W82">
        <v>1510</v>
      </c>
      <c r="X82">
        <v>2270</v>
      </c>
      <c r="Y82">
        <v>1510</v>
      </c>
      <c r="Z82">
        <v>2270</v>
      </c>
      <c r="AA82">
        <v>3140</v>
      </c>
      <c r="AB82">
        <v>5550</v>
      </c>
      <c r="AD82">
        <v>2620</v>
      </c>
      <c r="AE82">
        <v>6200</v>
      </c>
      <c r="AF82">
        <v>111650</v>
      </c>
      <c r="AH82">
        <v>3365</v>
      </c>
      <c r="AI82">
        <v>5720</v>
      </c>
      <c r="AJ82">
        <v>3365</v>
      </c>
      <c r="AK82">
        <v>5720</v>
      </c>
      <c r="AL82">
        <v>1510</v>
      </c>
      <c r="AM82">
        <v>2440</v>
      </c>
    </row>
    <row r="83" spans="1:39">
      <c r="A83" s="95" t="s">
        <v>375</v>
      </c>
      <c r="B83" s="95" t="s">
        <v>376</v>
      </c>
      <c r="C83" s="1" t="s">
        <v>377</v>
      </c>
      <c r="E83">
        <v>3860</v>
      </c>
      <c r="F83">
        <v>9610</v>
      </c>
      <c r="G83">
        <v>54800</v>
      </c>
      <c r="I83">
        <v>2330</v>
      </c>
      <c r="J83">
        <v>3980</v>
      </c>
      <c r="K83">
        <v>2330</v>
      </c>
      <c r="L83">
        <v>3980</v>
      </c>
      <c r="N83">
        <v>3210</v>
      </c>
      <c r="O83">
        <v>5670</v>
      </c>
      <c r="Q83">
        <v>3860</v>
      </c>
      <c r="R83">
        <v>12000</v>
      </c>
      <c r="U83">
        <v>89000</v>
      </c>
      <c r="W83">
        <v>1550</v>
      </c>
      <c r="X83">
        <v>2330</v>
      </c>
      <c r="Y83">
        <v>1550</v>
      </c>
      <c r="Z83">
        <v>2330</v>
      </c>
      <c r="AA83">
        <v>3210</v>
      </c>
      <c r="AB83">
        <v>5670</v>
      </c>
      <c r="AD83">
        <v>2700</v>
      </c>
      <c r="AE83">
        <v>6350</v>
      </c>
      <c r="AF83">
        <v>115700</v>
      </c>
      <c r="AH83">
        <v>3475</v>
      </c>
      <c r="AI83">
        <v>5910</v>
      </c>
      <c r="AJ83">
        <v>3475</v>
      </c>
      <c r="AK83">
        <v>5910</v>
      </c>
      <c r="AL83">
        <v>1550</v>
      </c>
      <c r="AM83">
        <v>2520</v>
      </c>
    </row>
    <row r="84" spans="1:39">
      <c r="A84" s="95" t="s">
        <v>378</v>
      </c>
      <c r="B84" s="95" t="s">
        <v>379</v>
      </c>
      <c r="C84" s="1" t="s">
        <v>380</v>
      </c>
      <c r="E84">
        <v>3980</v>
      </c>
      <c r="F84">
        <v>9830</v>
      </c>
      <c r="G84">
        <v>56900</v>
      </c>
      <c r="I84">
        <v>2390</v>
      </c>
      <c r="J84">
        <v>4090</v>
      </c>
      <c r="K84">
        <v>2390</v>
      </c>
      <c r="L84">
        <v>4090</v>
      </c>
      <c r="N84">
        <v>3280</v>
      </c>
      <c r="O84">
        <v>5790</v>
      </c>
      <c r="Q84">
        <v>3980</v>
      </c>
      <c r="R84">
        <v>12270</v>
      </c>
      <c r="U84">
        <v>92000</v>
      </c>
      <c r="W84">
        <v>1590</v>
      </c>
      <c r="X84">
        <v>2390</v>
      </c>
      <c r="Y84">
        <v>1590</v>
      </c>
      <c r="Z84">
        <v>2390</v>
      </c>
      <c r="AA84">
        <v>3280</v>
      </c>
      <c r="AB84">
        <v>5790</v>
      </c>
      <c r="AD84">
        <v>2780</v>
      </c>
      <c r="AE84">
        <v>6500</v>
      </c>
      <c r="AF84">
        <v>119750</v>
      </c>
      <c r="AH84">
        <v>3585</v>
      </c>
      <c r="AI84">
        <v>6100</v>
      </c>
      <c r="AJ84">
        <v>3585</v>
      </c>
      <c r="AK84">
        <v>6100</v>
      </c>
      <c r="AL84">
        <v>1590</v>
      </c>
      <c r="AM84">
        <v>2600</v>
      </c>
    </row>
    <row r="85" spans="1:39">
      <c r="A85" s="95" t="s">
        <v>381</v>
      </c>
      <c r="B85" s="95" t="s">
        <v>382</v>
      </c>
      <c r="C85" s="1" t="s">
        <v>383</v>
      </c>
      <c r="E85">
        <v>4100</v>
      </c>
      <c r="F85">
        <v>10050</v>
      </c>
      <c r="G85">
        <v>59000</v>
      </c>
      <c r="I85">
        <v>2450</v>
      </c>
      <c r="J85">
        <v>4200</v>
      </c>
      <c r="K85">
        <v>2450</v>
      </c>
      <c r="L85">
        <v>4200</v>
      </c>
      <c r="N85">
        <v>3350</v>
      </c>
      <c r="O85">
        <v>5910</v>
      </c>
      <c r="Q85">
        <v>4100</v>
      </c>
      <c r="R85">
        <v>12540</v>
      </c>
      <c r="U85">
        <v>95000</v>
      </c>
      <c r="W85">
        <v>1630</v>
      </c>
      <c r="X85">
        <v>2450</v>
      </c>
      <c r="Y85">
        <v>1630</v>
      </c>
      <c r="Z85">
        <v>2450</v>
      </c>
      <c r="AA85">
        <v>3350</v>
      </c>
      <c r="AB85">
        <v>5910</v>
      </c>
      <c r="AD85">
        <v>2860</v>
      </c>
      <c r="AE85">
        <v>6650</v>
      </c>
      <c r="AF85">
        <v>123800</v>
      </c>
      <c r="AH85">
        <v>3695</v>
      </c>
      <c r="AI85">
        <v>6290</v>
      </c>
      <c r="AJ85">
        <v>3695</v>
      </c>
      <c r="AK85">
        <v>6290</v>
      </c>
      <c r="AL85">
        <v>1630</v>
      </c>
      <c r="AM85">
        <v>2680</v>
      </c>
    </row>
    <row r="86" spans="1:39">
      <c r="A86" s="95" t="s">
        <v>384</v>
      </c>
      <c r="B86" s="95" t="s">
        <v>385</v>
      </c>
      <c r="C86" s="1" t="s">
        <v>386</v>
      </c>
      <c r="E86">
        <v>4220</v>
      </c>
      <c r="F86">
        <v>10270</v>
      </c>
      <c r="G86">
        <v>61100</v>
      </c>
      <c r="I86">
        <v>2510</v>
      </c>
      <c r="J86">
        <v>4310</v>
      </c>
      <c r="K86">
        <v>2510</v>
      </c>
      <c r="L86">
        <v>4310</v>
      </c>
      <c r="N86">
        <v>3420</v>
      </c>
      <c r="O86">
        <v>6030</v>
      </c>
      <c r="Q86">
        <v>4220</v>
      </c>
      <c r="R86">
        <v>12810</v>
      </c>
      <c r="U86">
        <v>98000</v>
      </c>
      <c r="W86">
        <v>1670</v>
      </c>
      <c r="X86">
        <v>2510</v>
      </c>
      <c r="Y86">
        <v>1670</v>
      </c>
      <c r="Z86">
        <v>2510</v>
      </c>
      <c r="AA86">
        <v>3420</v>
      </c>
      <c r="AB86">
        <v>6030</v>
      </c>
      <c r="AD86">
        <v>2940</v>
      </c>
      <c r="AE86">
        <v>6800</v>
      </c>
      <c r="AF86">
        <v>127850</v>
      </c>
      <c r="AH86">
        <v>3805</v>
      </c>
      <c r="AI86">
        <v>6480</v>
      </c>
      <c r="AJ86">
        <v>3805</v>
      </c>
      <c r="AK86">
        <v>6480</v>
      </c>
      <c r="AL86">
        <v>1670</v>
      </c>
      <c r="AM86">
        <v>2760</v>
      </c>
    </row>
    <row r="87" spans="1:39">
      <c r="A87" s="95" t="s">
        <v>387</v>
      </c>
      <c r="B87" s="95" t="s">
        <v>388</v>
      </c>
      <c r="C87" s="1" t="s">
        <v>389</v>
      </c>
      <c r="E87">
        <v>4340</v>
      </c>
      <c r="F87">
        <v>10490</v>
      </c>
      <c r="G87">
        <v>63200</v>
      </c>
      <c r="I87">
        <v>2570</v>
      </c>
      <c r="J87">
        <v>4420</v>
      </c>
      <c r="K87">
        <v>2570</v>
      </c>
      <c r="L87">
        <v>4420</v>
      </c>
      <c r="N87">
        <v>3490</v>
      </c>
      <c r="O87">
        <v>6150</v>
      </c>
      <c r="Q87">
        <v>4340</v>
      </c>
      <c r="R87">
        <v>13080</v>
      </c>
      <c r="U87">
        <v>101000</v>
      </c>
      <c r="W87">
        <v>1710</v>
      </c>
      <c r="X87">
        <v>2570</v>
      </c>
      <c r="Y87">
        <v>1710</v>
      </c>
      <c r="Z87">
        <v>2570</v>
      </c>
      <c r="AA87">
        <v>3490</v>
      </c>
      <c r="AB87">
        <v>6150</v>
      </c>
      <c r="AD87">
        <v>3020</v>
      </c>
      <c r="AE87">
        <v>6950</v>
      </c>
      <c r="AF87">
        <v>131900</v>
      </c>
      <c r="AH87">
        <v>3915</v>
      </c>
      <c r="AI87">
        <v>6670</v>
      </c>
      <c r="AJ87">
        <v>3915</v>
      </c>
      <c r="AK87">
        <v>6670</v>
      </c>
      <c r="AL87">
        <v>1710</v>
      </c>
      <c r="AM87">
        <v>2840</v>
      </c>
    </row>
    <row r="88" spans="1:39">
      <c r="A88" s="95" t="s">
        <v>390</v>
      </c>
      <c r="B88" s="95" t="s">
        <v>391</v>
      </c>
      <c r="C88" s="1" t="s">
        <v>392</v>
      </c>
      <c r="E88">
        <v>4460</v>
      </c>
      <c r="F88">
        <v>10710</v>
      </c>
      <c r="G88">
        <v>65300</v>
      </c>
      <c r="I88">
        <v>2630</v>
      </c>
      <c r="J88">
        <v>4530</v>
      </c>
      <c r="K88">
        <v>2630</v>
      </c>
      <c r="L88">
        <v>4530</v>
      </c>
      <c r="N88">
        <v>3560</v>
      </c>
      <c r="O88">
        <v>6270</v>
      </c>
      <c r="Q88">
        <v>4460</v>
      </c>
      <c r="R88">
        <v>13350</v>
      </c>
      <c r="U88">
        <v>104000</v>
      </c>
      <c r="W88">
        <v>1750</v>
      </c>
      <c r="X88">
        <v>2630</v>
      </c>
      <c r="Y88">
        <v>1750</v>
      </c>
      <c r="Z88">
        <v>2630</v>
      </c>
      <c r="AA88">
        <v>3560</v>
      </c>
      <c r="AB88">
        <v>6270</v>
      </c>
      <c r="AD88">
        <v>3100</v>
      </c>
      <c r="AE88">
        <v>7100</v>
      </c>
      <c r="AF88">
        <v>135950</v>
      </c>
      <c r="AH88">
        <v>4025</v>
      </c>
      <c r="AI88">
        <v>6860</v>
      </c>
      <c r="AJ88">
        <v>4025</v>
      </c>
      <c r="AK88">
        <v>6860</v>
      </c>
      <c r="AL88">
        <v>1750</v>
      </c>
      <c r="AM88">
        <v>2920</v>
      </c>
    </row>
    <row r="89" spans="1:39">
      <c r="A89" s="95" t="s">
        <v>393</v>
      </c>
      <c r="B89" s="95" t="s">
        <v>394</v>
      </c>
      <c r="C89" s="1" t="s">
        <v>395</v>
      </c>
      <c r="E89">
        <v>4580</v>
      </c>
      <c r="F89">
        <v>10930</v>
      </c>
      <c r="G89">
        <v>67400</v>
      </c>
      <c r="I89">
        <v>2690</v>
      </c>
      <c r="J89">
        <v>4640</v>
      </c>
      <c r="K89">
        <v>2690</v>
      </c>
      <c r="L89">
        <v>4640</v>
      </c>
      <c r="N89">
        <v>3630</v>
      </c>
      <c r="O89">
        <v>6390</v>
      </c>
      <c r="Q89">
        <v>4580</v>
      </c>
      <c r="R89">
        <v>13620</v>
      </c>
      <c r="U89">
        <v>107000</v>
      </c>
      <c r="W89">
        <v>1790</v>
      </c>
      <c r="X89">
        <v>2690</v>
      </c>
      <c r="Y89">
        <v>1790</v>
      </c>
      <c r="Z89">
        <v>2690</v>
      </c>
      <c r="AA89">
        <v>3630</v>
      </c>
      <c r="AB89">
        <v>6390</v>
      </c>
      <c r="AD89">
        <v>3180</v>
      </c>
      <c r="AE89">
        <v>7250</v>
      </c>
      <c r="AF89">
        <v>140000</v>
      </c>
      <c r="AH89">
        <v>4135</v>
      </c>
      <c r="AI89">
        <v>7050</v>
      </c>
      <c r="AJ89">
        <v>4135</v>
      </c>
      <c r="AK89">
        <v>7050</v>
      </c>
      <c r="AL89">
        <v>1790</v>
      </c>
      <c r="AM89">
        <v>3000</v>
      </c>
    </row>
    <row r="90" spans="1:39">
      <c r="A90" s="95" t="s">
        <v>396</v>
      </c>
      <c r="B90" s="95" t="s">
        <v>397</v>
      </c>
      <c r="C90" s="1" t="s">
        <v>398</v>
      </c>
      <c r="E90">
        <v>4700</v>
      </c>
      <c r="F90">
        <v>11150</v>
      </c>
      <c r="G90">
        <v>69500</v>
      </c>
      <c r="I90">
        <v>2750</v>
      </c>
      <c r="J90">
        <v>4750</v>
      </c>
      <c r="K90">
        <v>2750</v>
      </c>
      <c r="L90">
        <v>4750</v>
      </c>
      <c r="N90">
        <v>3700</v>
      </c>
      <c r="O90">
        <v>6510</v>
      </c>
      <c r="Q90">
        <v>4700</v>
      </c>
      <c r="R90">
        <v>13890</v>
      </c>
      <c r="U90">
        <v>110000</v>
      </c>
      <c r="W90">
        <v>1830</v>
      </c>
      <c r="X90">
        <v>2750</v>
      </c>
      <c r="Y90">
        <v>1830</v>
      </c>
      <c r="Z90">
        <v>2750</v>
      </c>
      <c r="AA90">
        <v>3700</v>
      </c>
      <c r="AB90">
        <v>6510</v>
      </c>
      <c r="AD90">
        <v>3260</v>
      </c>
      <c r="AE90">
        <v>7400</v>
      </c>
      <c r="AF90">
        <v>144050</v>
      </c>
      <c r="AH90">
        <v>4245</v>
      </c>
      <c r="AI90">
        <v>7240</v>
      </c>
      <c r="AJ90">
        <v>4245</v>
      </c>
      <c r="AK90">
        <v>7240</v>
      </c>
      <c r="AL90">
        <v>1830</v>
      </c>
      <c r="AM90">
        <v>3080</v>
      </c>
    </row>
    <row r="91" spans="1:39">
      <c r="A91" s="95" t="s">
        <v>399</v>
      </c>
      <c r="B91" s="95" t="s">
        <v>400</v>
      </c>
      <c r="C91" s="1" t="s">
        <v>217</v>
      </c>
      <c r="E91">
        <v>4820</v>
      </c>
      <c r="F91">
        <v>11370</v>
      </c>
      <c r="G91">
        <v>71600</v>
      </c>
      <c r="I91">
        <v>2810</v>
      </c>
      <c r="J91">
        <v>4860</v>
      </c>
      <c r="K91">
        <v>2810</v>
      </c>
      <c r="L91">
        <v>4860</v>
      </c>
      <c r="N91">
        <v>3770</v>
      </c>
      <c r="O91">
        <v>6630</v>
      </c>
      <c r="Q91">
        <v>4820</v>
      </c>
      <c r="R91">
        <v>14160</v>
      </c>
      <c r="U91">
        <v>113000</v>
      </c>
      <c r="W91">
        <v>1870</v>
      </c>
      <c r="X91">
        <v>2810</v>
      </c>
      <c r="Y91">
        <v>1870</v>
      </c>
      <c r="Z91">
        <v>2810</v>
      </c>
      <c r="AA91">
        <v>3770</v>
      </c>
      <c r="AB91">
        <v>6630</v>
      </c>
      <c r="AD91">
        <v>3340</v>
      </c>
      <c r="AE91">
        <v>7550</v>
      </c>
      <c r="AF91">
        <v>148100</v>
      </c>
      <c r="AH91">
        <v>4355</v>
      </c>
      <c r="AI91">
        <v>7430</v>
      </c>
      <c r="AJ91">
        <v>4355</v>
      </c>
      <c r="AK91">
        <v>7430</v>
      </c>
      <c r="AL91">
        <v>1870</v>
      </c>
      <c r="AM91">
        <v>3160</v>
      </c>
    </row>
    <row r="92" spans="1:39">
      <c r="A92" s="95" t="s">
        <v>401</v>
      </c>
      <c r="B92" s="95" t="s">
        <v>402</v>
      </c>
      <c r="C92" s="1" t="s">
        <v>403</v>
      </c>
      <c r="E92">
        <v>4940</v>
      </c>
      <c r="F92">
        <v>11590</v>
      </c>
      <c r="G92">
        <v>73700</v>
      </c>
      <c r="I92">
        <v>2870</v>
      </c>
      <c r="J92">
        <v>4970</v>
      </c>
      <c r="K92">
        <v>2870</v>
      </c>
      <c r="L92">
        <v>4970</v>
      </c>
      <c r="N92">
        <v>3840</v>
      </c>
      <c r="O92">
        <v>6750</v>
      </c>
      <c r="Q92">
        <v>4940</v>
      </c>
      <c r="R92">
        <v>14430</v>
      </c>
      <c r="U92">
        <v>116000</v>
      </c>
      <c r="W92">
        <v>1910</v>
      </c>
      <c r="X92">
        <v>2870</v>
      </c>
      <c r="Y92">
        <v>1910</v>
      </c>
      <c r="Z92">
        <v>2870</v>
      </c>
      <c r="AA92">
        <v>3840</v>
      </c>
      <c r="AB92">
        <v>6750</v>
      </c>
      <c r="AD92">
        <v>3420</v>
      </c>
      <c r="AE92">
        <v>7700</v>
      </c>
      <c r="AF92">
        <v>152150</v>
      </c>
      <c r="AH92">
        <v>4465</v>
      </c>
      <c r="AI92">
        <v>7620</v>
      </c>
      <c r="AJ92">
        <v>4465</v>
      </c>
      <c r="AK92">
        <v>7620</v>
      </c>
      <c r="AL92">
        <v>1910</v>
      </c>
      <c r="AM92">
        <v>3240</v>
      </c>
    </row>
    <row r="93" spans="1:39">
      <c r="A93" s="95" t="s">
        <v>404</v>
      </c>
      <c r="B93" s="95" t="s">
        <v>405</v>
      </c>
      <c r="C93" s="1" t="s">
        <v>406</v>
      </c>
      <c r="E93">
        <v>5060</v>
      </c>
      <c r="F93">
        <v>11810</v>
      </c>
      <c r="G93">
        <v>75800</v>
      </c>
      <c r="I93">
        <v>2930</v>
      </c>
      <c r="J93">
        <v>5080</v>
      </c>
      <c r="K93">
        <v>2930</v>
      </c>
      <c r="L93">
        <v>5080</v>
      </c>
      <c r="N93">
        <v>3910</v>
      </c>
      <c r="O93">
        <v>6870</v>
      </c>
      <c r="Q93">
        <v>5060</v>
      </c>
      <c r="R93">
        <v>14700</v>
      </c>
      <c r="U93">
        <v>119000</v>
      </c>
      <c r="W93">
        <v>1950</v>
      </c>
      <c r="X93">
        <v>2930</v>
      </c>
      <c r="Y93">
        <v>1950</v>
      </c>
      <c r="Z93">
        <v>2930</v>
      </c>
      <c r="AA93">
        <v>3910</v>
      </c>
      <c r="AB93">
        <v>6870</v>
      </c>
      <c r="AD93">
        <v>3500</v>
      </c>
      <c r="AE93">
        <v>7850</v>
      </c>
      <c r="AF93">
        <v>156200</v>
      </c>
      <c r="AH93">
        <v>4575</v>
      </c>
      <c r="AI93">
        <v>7810</v>
      </c>
      <c r="AJ93">
        <v>4575</v>
      </c>
      <c r="AK93">
        <v>7810</v>
      </c>
      <c r="AL93">
        <v>1950</v>
      </c>
      <c r="AM93">
        <v>3320</v>
      </c>
    </row>
    <row r="94" ht="15" customHeight="1" spans="1:39">
      <c r="A94" s="95" t="s">
        <v>407</v>
      </c>
      <c r="B94" s="95" t="s">
        <v>408</v>
      </c>
      <c r="C94" s="1" t="s">
        <v>409</v>
      </c>
      <c r="E94">
        <v>5180</v>
      </c>
      <c r="F94">
        <v>12030</v>
      </c>
      <c r="G94">
        <v>77900</v>
      </c>
      <c r="I94">
        <v>2990</v>
      </c>
      <c r="J94">
        <v>5190</v>
      </c>
      <c r="K94">
        <v>2990</v>
      </c>
      <c r="L94">
        <v>5190</v>
      </c>
      <c r="N94">
        <v>3980</v>
      </c>
      <c r="O94">
        <v>6990</v>
      </c>
      <c r="Q94">
        <v>5180</v>
      </c>
      <c r="R94">
        <v>14970</v>
      </c>
      <c r="U94">
        <v>122000</v>
      </c>
      <c r="W94">
        <v>1990</v>
      </c>
      <c r="X94">
        <v>2990</v>
      </c>
      <c r="Y94">
        <v>1990</v>
      </c>
      <c r="Z94">
        <v>2990</v>
      </c>
      <c r="AA94">
        <v>3980</v>
      </c>
      <c r="AB94">
        <v>6990</v>
      </c>
      <c r="AD94">
        <v>3580</v>
      </c>
      <c r="AE94">
        <v>8000</v>
      </c>
      <c r="AF94">
        <v>160250</v>
      </c>
      <c r="AH94">
        <v>4685</v>
      </c>
      <c r="AI94">
        <v>8000</v>
      </c>
      <c r="AJ94">
        <v>4685</v>
      </c>
      <c r="AK94">
        <v>8000</v>
      </c>
      <c r="AL94">
        <v>1990</v>
      </c>
      <c r="AM94">
        <v>3400</v>
      </c>
    </row>
    <row r="95" spans="1:39">
      <c r="A95" s="95" t="s">
        <v>410</v>
      </c>
      <c r="B95" s="95" t="s">
        <v>411</v>
      </c>
      <c r="C95" s="1" t="s">
        <v>412</v>
      </c>
      <c r="E95">
        <v>5330</v>
      </c>
      <c r="F95">
        <v>12330</v>
      </c>
      <c r="G95">
        <v>81400</v>
      </c>
      <c r="I95">
        <v>3070</v>
      </c>
      <c r="J95">
        <v>5310</v>
      </c>
      <c r="K95">
        <v>3070</v>
      </c>
      <c r="L95">
        <v>5310</v>
      </c>
      <c r="N95">
        <v>4090</v>
      </c>
      <c r="O95">
        <v>7150</v>
      </c>
      <c r="Q95">
        <v>5330</v>
      </c>
      <c r="R95">
        <v>15750</v>
      </c>
      <c r="U95">
        <v>128000</v>
      </c>
      <c r="W95">
        <v>2050</v>
      </c>
      <c r="X95">
        <v>3070</v>
      </c>
      <c r="Y95">
        <v>2050</v>
      </c>
      <c r="Z95">
        <v>3070</v>
      </c>
      <c r="AA95">
        <v>4090</v>
      </c>
      <c r="AB95">
        <v>7150</v>
      </c>
      <c r="AD95">
        <v>3690</v>
      </c>
      <c r="AE95">
        <v>8170</v>
      </c>
      <c r="AF95">
        <v>166500</v>
      </c>
      <c r="AH95">
        <v>4855</v>
      </c>
      <c r="AI95">
        <v>8410</v>
      </c>
      <c r="AJ95">
        <v>4855</v>
      </c>
      <c r="AK95">
        <v>8410</v>
      </c>
      <c r="AL95">
        <v>2050</v>
      </c>
      <c r="AM95">
        <v>3510</v>
      </c>
    </row>
    <row r="96" spans="1:39">
      <c r="A96" s="95" t="s">
        <v>413</v>
      </c>
      <c r="B96" s="95" t="s">
        <v>414</v>
      </c>
      <c r="C96" s="1" t="s">
        <v>415</v>
      </c>
      <c r="E96">
        <v>5480</v>
      </c>
      <c r="F96">
        <v>12630</v>
      </c>
      <c r="G96">
        <v>84900</v>
      </c>
      <c r="I96">
        <v>3150</v>
      </c>
      <c r="J96">
        <v>5430</v>
      </c>
      <c r="K96">
        <v>3150</v>
      </c>
      <c r="L96">
        <v>5430</v>
      </c>
      <c r="N96">
        <v>4200</v>
      </c>
      <c r="O96">
        <v>7310</v>
      </c>
      <c r="Q96">
        <v>5480</v>
      </c>
      <c r="R96">
        <v>16530</v>
      </c>
      <c r="U96">
        <v>134000</v>
      </c>
      <c r="W96">
        <v>2110</v>
      </c>
      <c r="X96">
        <v>3150</v>
      </c>
      <c r="Y96">
        <v>2110</v>
      </c>
      <c r="Z96">
        <v>3150</v>
      </c>
      <c r="AA96">
        <v>4200</v>
      </c>
      <c r="AB96">
        <v>7310</v>
      </c>
      <c r="AD96">
        <v>3800</v>
      </c>
      <c r="AE96">
        <v>8340</v>
      </c>
      <c r="AF96">
        <v>172750</v>
      </c>
      <c r="AH96">
        <v>5025</v>
      </c>
      <c r="AI96">
        <v>8820</v>
      </c>
      <c r="AJ96">
        <v>5025</v>
      </c>
      <c r="AK96">
        <v>8820</v>
      </c>
      <c r="AL96">
        <v>2110</v>
      </c>
      <c r="AM96">
        <v>3620</v>
      </c>
    </row>
    <row r="97" spans="1:39">
      <c r="A97" s="95" t="s">
        <v>416</v>
      </c>
      <c r="B97" s="95" t="s">
        <v>417</v>
      </c>
      <c r="C97" s="1" t="s">
        <v>418</v>
      </c>
      <c r="E97">
        <v>5630</v>
      </c>
      <c r="F97">
        <v>12930</v>
      </c>
      <c r="G97">
        <v>88400</v>
      </c>
      <c r="I97">
        <v>3230</v>
      </c>
      <c r="J97">
        <v>5550</v>
      </c>
      <c r="K97">
        <v>3230</v>
      </c>
      <c r="L97">
        <v>5550</v>
      </c>
      <c r="N97">
        <v>4310</v>
      </c>
      <c r="O97">
        <v>7470</v>
      </c>
      <c r="Q97">
        <v>5630</v>
      </c>
      <c r="R97">
        <v>17310</v>
      </c>
      <c r="U97">
        <v>140000</v>
      </c>
      <c r="W97">
        <v>2170</v>
      </c>
      <c r="X97">
        <v>3230</v>
      </c>
      <c r="Y97">
        <v>2170</v>
      </c>
      <c r="Z97">
        <v>3230</v>
      </c>
      <c r="AA97">
        <v>4310</v>
      </c>
      <c r="AB97">
        <v>7470</v>
      </c>
      <c r="AD97">
        <v>3910</v>
      </c>
      <c r="AE97">
        <v>8510</v>
      </c>
      <c r="AF97">
        <v>179000</v>
      </c>
      <c r="AH97">
        <v>5195</v>
      </c>
      <c r="AI97">
        <v>9230</v>
      </c>
      <c r="AJ97">
        <v>5195</v>
      </c>
      <c r="AK97">
        <v>9230</v>
      </c>
      <c r="AL97">
        <v>2170</v>
      </c>
      <c r="AM97">
        <v>3730</v>
      </c>
    </row>
    <row r="98" spans="1:39">
      <c r="A98" s="95" t="s">
        <v>419</v>
      </c>
      <c r="B98" s="95" t="s">
        <v>420</v>
      </c>
      <c r="C98" s="1" t="s">
        <v>421</v>
      </c>
      <c r="E98">
        <v>5780</v>
      </c>
      <c r="F98">
        <v>13230</v>
      </c>
      <c r="G98">
        <v>91900</v>
      </c>
      <c r="I98">
        <v>3310</v>
      </c>
      <c r="J98">
        <v>5670</v>
      </c>
      <c r="K98">
        <v>3310</v>
      </c>
      <c r="L98">
        <v>5670</v>
      </c>
      <c r="N98">
        <v>4420</v>
      </c>
      <c r="O98">
        <v>7630</v>
      </c>
      <c r="Q98">
        <v>5780</v>
      </c>
      <c r="R98">
        <v>18090</v>
      </c>
      <c r="U98">
        <v>146000</v>
      </c>
      <c r="W98">
        <v>2230</v>
      </c>
      <c r="X98">
        <v>3310</v>
      </c>
      <c r="Y98">
        <v>2230</v>
      </c>
      <c r="Z98">
        <v>3310</v>
      </c>
      <c r="AA98">
        <v>4420</v>
      </c>
      <c r="AB98">
        <v>7630</v>
      </c>
      <c r="AD98">
        <v>4020</v>
      </c>
      <c r="AE98">
        <v>8680</v>
      </c>
      <c r="AF98">
        <v>185250</v>
      </c>
      <c r="AH98">
        <v>5365</v>
      </c>
      <c r="AI98">
        <v>9640</v>
      </c>
      <c r="AJ98">
        <v>5365</v>
      </c>
      <c r="AK98">
        <v>9640</v>
      </c>
      <c r="AL98">
        <v>2230</v>
      </c>
      <c r="AM98">
        <v>3840</v>
      </c>
    </row>
    <row r="99" spans="1:39">
      <c r="A99" s="95" t="s">
        <v>422</v>
      </c>
      <c r="B99" s="95" t="s">
        <v>423</v>
      </c>
      <c r="C99" s="1" t="s">
        <v>424</v>
      </c>
      <c r="E99">
        <v>5930</v>
      </c>
      <c r="F99">
        <v>13530</v>
      </c>
      <c r="G99">
        <v>95400</v>
      </c>
      <c r="I99">
        <v>3390</v>
      </c>
      <c r="J99">
        <v>5790</v>
      </c>
      <c r="K99">
        <v>3390</v>
      </c>
      <c r="L99">
        <v>5790</v>
      </c>
      <c r="N99">
        <v>4530</v>
      </c>
      <c r="O99">
        <v>7790</v>
      </c>
      <c r="Q99">
        <v>5930</v>
      </c>
      <c r="R99">
        <v>18870</v>
      </c>
      <c r="U99">
        <v>152000</v>
      </c>
      <c r="W99">
        <v>2290</v>
      </c>
      <c r="X99">
        <v>3390</v>
      </c>
      <c r="Y99">
        <v>2290</v>
      </c>
      <c r="Z99">
        <v>3390</v>
      </c>
      <c r="AA99">
        <v>4530</v>
      </c>
      <c r="AB99">
        <v>7790</v>
      </c>
      <c r="AD99">
        <v>4130</v>
      </c>
      <c r="AE99">
        <v>8850</v>
      </c>
      <c r="AF99">
        <v>191500</v>
      </c>
      <c r="AH99">
        <v>5535</v>
      </c>
      <c r="AI99">
        <v>10050</v>
      </c>
      <c r="AJ99">
        <v>5535</v>
      </c>
      <c r="AK99">
        <v>10050</v>
      </c>
      <c r="AL99">
        <v>2290</v>
      </c>
      <c r="AM99">
        <v>3950</v>
      </c>
    </row>
    <row r="100" spans="1:39">
      <c r="A100" s="95" t="s">
        <v>425</v>
      </c>
      <c r="B100" s="95" t="s">
        <v>426</v>
      </c>
      <c r="C100" s="1" t="s">
        <v>427</v>
      </c>
      <c r="E100">
        <v>6080</v>
      </c>
      <c r="F100">
        <v>13830</v>
      </c>
      <c r="G100">
        <v>98900</v>
      </c>
      <c r="I100">
        <v>3470</v>
      </c>
      <c r="J100">
        <v>5910</v>
      </c>
      <c r="K100">
        <v>3470</v>
      </c>
      <c r="L100">
        <v>5910</v>
      </c>
      <c r="N100">
        <v>4640</v>
      </c>
      <c r="O100">
        <v>7950</v>
      </c>
      <c r="Q100">
        <v>6080</v>
      </c>
      <c r="R100">
        <v>19650</v>
      </c>
      <c r="U100">
        <v>158000</v>
      </c>
      <c r="W100">
        <v>2350</v>
      </c>
      <c r="X100">
        <v>3470</v>
      </c>
      <c r="Y100">
        <v>2350</v>
      </c>
      <c r="Z100">
        <v>3470</v>
      </c>
      <c r="AA100">
        <v>4640</v>
      </c>
      <c r="AB100">
        <v>7950</v>
      </c>
      <c r="AD100">
        <v>4240</v>
      </c>
      <c r="AE100">
        <v>9020</v>
      </c>
      <c r="AF100">
        <v>197750</v>
      </c>
      <c r="AH100">
        <v>5705</v>
      </c>
      <c r="AI100">
        <v>10460</v>
      </c>
      <c r="AJ100">
        <v>5705</v>
      </c>
      <c r="AK100">
        <v>10460</v>
      </c>
      <c r="AL100">
        <v>2350</v>
      </c>
      <c r="AM100">
        <v>4060</v>
      </c>
    </row>
    <row r="101" spans="1:39">
      <c r="A101" s="95" t="s">
        <v>428</v>
      </c>
      <c r="B101" s="95" t="s">
        <v>429</v>
      </c>
      <c r="C101" s="1" t="s">
        <v>430</v>
      </c>
      <c r="E101">
        <v>6230</v>
      </c>
      <c r="F101">
        <v>14130</v>
      </c>
      <c r="G101">
        <v>102400</v>
      </c>
      <c r="I101">
        <v>3550</v>
      </c>
      <c r="J101">
        <v>6030</v>
      </c>
      <c r="K101">
        <v>3550</v>
      </c>
      <c r="L101">
        <v>6030</v>
      </c>
      <c r="N101">
        <v>4750</v>
      </c>
      <c r="O101">
        <v>8110</v>
      </c>
      <c r="Q101">
        <v>6230</v>
      </c>
      <c r="R101">
        <v>20430</v>
      </c>
      <c r="U101">
        <v>164000</v>
      </c>
      <c r="W101">
        <v>2410</v>
      </c>
      <c r="X101">
        <v>3550</v>
      </c>
      <c r="Y101">
        <v>2410</v>
      </c>
      <c r="Z101">
        <v>3550</v>
      </c>
      <c r="AA101">
        <v>4750</v>
      </c>
      <c r="AB101">
        <v>8110</v>
      </c>
      <c r="AD101">
        <v>4350</v>
      </c>
      <c r="AE101">
        <v>9190</v>
      </c>
      <c r="AF101">
        <v>204000</v>
      </c>
      <c r="AH101">
        <v>5875</v>
      </c>
      <c r="AI101">
        <v>10870</v>
      </c>
      <c r="AJ101">
        <v>5875</v>
      </c>
      <c r="AK101">
        <v>10870</v>
      </c>
      <c r="AL101">
        <v>2410</v>
      </c>
      <c r="AM101">
        <v>4170</v>
      </c>
    </row>
    <row r="102" spans="1:39">
      <c r="A102" s="95" t="s">
        <v>431</v>
      </c>
      <c r="B102" s="95" t="s">
        <v>432</v>
      </c>
      <c r="C102" s="1" t="s">
        <v>433</v>
      </c>
      <c r="E102">
        <v>6380</v>
      </c>
      <c r="F102">
        <v>14430</v>
      </c>
      <c r="G102">
        <v>105900</v>
      </c>
      <c r="I102">
        <v>3630</v>
      </c>
      <c r="J102">
        <v>6150</v>
      </c>
      <c r="K102">
        <v>3630</v>
      </c>
      <c r="L102">
        <v>6150</v>
      </c>
      <c r="N102">
        <v>4860</v>
      </c>
      <c r="O102">
        <v>8270</v>
      </c>
      <c r="Q102">
        <v>6380</v>
      </c>
      <c r="R102">
        <v>21210</v>
      </c>
      <c r="U102">
        <v>170000</v>
      </c>
      <c r="W102">
        <v>2470</v>
      </c>
      <c r="X102">
        <v>3630</v>
      </c>
      <c r="Y102">
        <v>2470</v>
      </c>
      <c r="Z102">
        <v>3630</v>
      </c>
      <c r="AA102">
        <v>4860</v>
      </c>
      <c r="AB102">
        <v>8270</v>
      </c>
      <c r="AD102">
        <v>4460</v>
      </c>
      <c r="AE102">
        <v>9360</v>
      </c>
      <c r="AF102">
        <v>210250</v>
      </c>
      <c r="AH102">
        <v>6045</v>
      </c>
      <c r="AI102">
        <v>11280</v>
      </c>
      <c r="AJ102">
        <v>6045</v>
      </c>
      <c r="AK102">
        <v>11280</v>
      </c>
      <c r="AL102">
        <v>2470</v>
      </c>
      <c r="AM102">
        <v>4280</v>
      </c>
    </row>
    <row r="103" spans="1:39">
      <c r="A103" s="95" t="s">
        <v>434</v>
      </c>
      <c r="B103" s="95" t="s">
        <v>435</v>
      </c>
      <c r="C103" s="1" t="s">
        <v>436</v>
      </c>
      <c r="E103">
        <v>6530</v>
      </c>
      <c r="F103">
        <v>14730</v>
      </c>
      <c r="G103">
        <v>109400</v>
      </c>
      <c r="I103">
        <v>3710</v>
      </c>
      <c r="J103">
        <v>6270</v>
      </c>
      <c r="K103">
        <v>3710</v>
      </c>
      <c r="L103">
        <v>6270</v>
      </c>
      <c r="N103">
        <v>4970</v>
      </c>
      <c r="O103">
        <v>8430</v>
      </c>
      <c r="Q103">
        <v>6530</v>
      </c>
      <c r="R103">
        <v>21990</v>
      </c>
      <c r="U103">
        <v>176000</v>
      </c>
      <c r="W103">
        <v>2530</v>
      </c>
      <c r="X103">
        <v>3710</v>
      </c>
      <c r="Y103">
        <v>2530</v>
      </c>
      <c r="Z103">
        <v>3710</v>
      </c>
      <c r="AA103">
        <v>4970</v>
      </c>
      <c r="AB103">
        <v>8430</v>
      </c>
      <c r="AD103">
        <v>4570</v>
      </c>
      <c r="AE103">
        <v>9530</v>
      </c>
      <c r="AF103">
        <v>216500</v>
      </c>
      <c r="AH103">
        <v>6215</v>
      </c>
      <c r="AI103">
        <v>11690</v>
      </c>
      <c r="AJ103">
        <v>6215</v>
      </c>
      <c r="AK103">
        <v>11690</v>
      </c>
      <c r="AL103">
        <v>2530</v>
      </c>
      <c r="AM103">
        <v>4390</v>
      </c>
    </row>
    <row r="104" spans="1:39">
      <c r="A104" s="95" t="s">
        <v>437</v>
      </c>
      <c r="B104" s="95" t="s">
        <v>438</v>
      </c>
      <c r="C104" s="1" t="s">
        <v>439</v>
      </c>
      <c r="E104">
        <v>6680</v>
      </c>
      <c r="F104">
        <v>15030</v>
      </c>
      <c r="G104">
        <v>112900</v>
      </c>
      <c r="I104">
        <v>3790</v>
      </c>
      <c r="J104">
        <v>6390</v>
      </c>
      <c r="K104">
        <v>3790</v>
      </c>
      <c r="L104">
        <v>6390</v>
      </c>
      <c r="N104">
        <v>5080</v>
      </c>
      <c r="O104">
        <v>8590</v>
      </c>
      <c r="Q104">
        <v>6680</v>
      </c>
      <c r="R104">
        <v>22770</v>
      </c>
      <c r="U104">
        <v>182000</v>
      </c>
      <c r="W104">
        <v>2590</v>
      </c>
      <c r="X104">
        <v>3790</v>
      </c>
      <c r="Y104">
        <v>2590</v>
      </c>
      <c r="Z104">
        <v>3790</v>
      </c>
      <c r="AA104">
        <v>5080</v>
      </c>
      <c r="AB104">
        <v>8590</v>
      </c>
      <c r="AD104">
        <v>4680</v>
      </c>
      <c r="AE104">
        <v>9700</v>
      </c>
      <c r="AF104">
        <v>222750</v>
      </c>
      <c r="AH104">
        <v>6385</v>
      </c>
      <c r="AI104">
        <v>12100</v>
      </c>
      <c r="AJ104">
        <v>6385</v>
      </c>
      <c r="AK104">
        <v>12100</v>
      </c>
      <c r="AL104">
        <v>2590</v>
      </c>
      <c r="AM104">
        <v>4500</v>
      </c>
    </row>
    <row r="105" spans="1:39">
      <c r="A105" s="95" t="s">
        <v>440</v>
      </c>
      <c r="B105" s="95" t="s">
        <v>441</v>
      </c>
      <c r="C105" s="1" t="s">
        <v>442</v>
      </c>
      <c r="E105">
        <v>6830</v>
      </c>
      <c r="F105">
        <v>15330</v>
      </c>
      <c r="G105">
        <v>116400</v>
      </c>
      <c r="I105">
        <v>3870</v>
      </c>
      <c r="J105">
        <v>6510</v>
      </c>
      <c r="K105">
        <v>3870</v>
      </c>
      <c r="L105">
        <v>6510</v>
      </c>
      <c r="N105">
        <v>5190</v>
      </c>
      <c r="O105">
        <v>8750</v>
      </c>
      <c r="Q105">
        <v>6830</v>
      </c>
      <c r="R105">
        <v>23550</v>
      </c>
      <c r="U105">
        <v>188000</v>
      </c>
      <c r="W105">
        <v>2650</v>
      </c>
      <c r="X105">
        <v>3870</v>
      </c>
      <c r="Y105">
        <v>2650</v>
      </c>
      <c r="Z105">
        <v>3870</v>
      </c>
      <c r="AA105">
        <v>5190</v>
      </c>
      <c r="AB105">
        <v>8750</v>
      </c>
      <c r="AD105">
        <v>4790</v>
      </c>
      <c r="AE105">
        <v>9870</v>
      </c>
      <c r="AF105">
        <v>229000</v>
      </c>
      <c r="AH105">
        <v>6555</v>
      </c>
      <c r="AI105">
        <v>12510</v>
      </c>
      <c r="AJ105">
        <v>6555</v>
      </c>
      <c r="AK105">
        <v>12510</v>
      </c>
      <c r="AL105">
        <v>2650</v>
      </c>
      <c r="AM105">
        <v>4610</v>
      </c>
    </row>
    <row r="106" spans="1:39">
      <c r="A106" s="95" t="s">
        <v>443</v>
      </c>
      <c r="B106" s="95" t="s">
        <v>444</v>
      </c>
      <c r="C106" s="1" t="s">
        <v>445</v>
      </c>
      <c r="E106">
        <v>6980</v>
      </c>
      <c r="F106">
        <v>15630</v>
      </c>
      <c r="G106">
        <v>119900</v>
      </c>
      <c r="I106">
        <v>3950</v>
      </c>
      <c r="J106">
        <v>6630</v>
      </c>
      <c r="K106">
        <v>3950</v>
      </c>
      <c r="L106">
        <v>6630</v>
      </c>
      <c r="N106">
        <v>5300</v>
      </c>
      <c r="O106">
        <v>8910</v>
      </c>
      <c r="Q106">
        <v>6980</v>
      </c>
      <c r="R106">
        <v>24330</v>
      </c>
      <c r="U106">
        <v>194000</v>
      </c>
      <c r="W106">
        <v>2710</v>
      </c>
      <c r="X106">
        <v>3950</v>
      </c>
      <c r="Y106">
        <v>2710</v>
      </c>
      <c r="Z106">
        <v>3950</v>
      </c>
      <c r="AA106">
        <v>5300</v>
      </c>
      <c r="AB106">
        <v>8910</v>
      </c>
      <c r="AD106">
        <v>4900</v>
      </c>
      <c r="AE106">
        <v>10040</v>
      </c>
      <c r="AF106">
        <v>235250</v>
      </c>
      <c r="AH106">
        <v>6725</v>
      </c>
      <c r="AI106">
        <v>12920</v>
      </c>
      <c r="AJ106">
        <v>6725</v>
      </c>
      <c r="AK106">
        <v>12920</v>
      </c>
      <c r="AL106">
        <v>2710</v>
      </c>
      <c r="AM106">
        <v>4720</v>
      </c>
    </row>
    <row r="107" spans="1:39">
      <c r="A107" s="95" t="s">
        <v>446</v>
      </c>
      <c r="B107" s="95" t="s">
        <v>447</v>
      </c>
      <c r="C107" s="1" t="s">
        <v>448</v>
      </c>
      <c r="E107">
        <v>7130</v>
      </c>
      <c r="F107">
        <v>15930</v>
      </c>
      <c r="G107">
        <v>123400</v>
      </c>
      <c r="I107">
        <v>4030</v>
      </c>
      <c r="J107">
        <v>6750</v>
      </c>
      <c r="K107">
        <v>4030</v>
      </c>
      <c r="L107">
        <v>6750</v>
      </c>
      <c r="N107">
        <v>5410</v>
      </c>
      <c r="O107">
        <v>9070</v>
      </c>
      <c r="Q107">
        <v>7130</v>
      </c>
      <c r="R107">
        <v>25110</v>
      </c>
      <c r="U107">
        <v>200000</v>
      </c>
      <c r="W107">
        <v>2770</v>
      </c>
      <c r="X107">
        <v>4030</v>
      </c>
      <c r="Y107">
        <v>2770</v>
      </c>
      <c r="Z107">
        <v>4030</v>
      </c>
      <c r="AA107">
        <v>5410</v>
      </c>
      <c r="AB107">
        <v>9070</v>
      </c>
      <c r="AD107">
        <v>5010</v>
      </c>
      <c r="AE107">
        <v>10210</v>
      </c>
      <c r="AF107">
        <v>241500</v>
      </c>
      <c r="AH107">
        <v>6895</v>
      </c>
      <c r="AI107">
        <v>13330</v>
      </c>
      <c r="AJ107">
        <v>6895</v>
      </c>
      <c r="AK107">
        <v>13330</v>
      </c>
      <c r="AL107">
        <v>2770</v>
      </c>
      <c r="AM107">
        <v>4830</v>
      </c>
    </row>
    <row r="108" spans="1:39">
      <c r="A108" s="95" t="s">
        <v>449</v>
      </c>
      <c r="B108" s="95" t="s">
        <v>450</v>
      </c>
      <c r="C108" s="1" t="s">
        <v>451</v>
      </c>
      <c r="E108">
        <v>7280</v>
      </c>
      <c r="F108">
        <v>16230</v>
      </c>
      <c r="G108">
        <v>126900</v>
      </c>
      <c r="I108">
        <v>4110</v>
      </c>
      <c r="J108">
        <v>6870</v>
      </c>
      <c r="K108">
        <v>4110</v>
      </c>
      <c r="L108">
        <v>6870</v>
      </c>
      <c r="N108">
        <v>5520</v>
      </c>
      <c r="O108">
        <v>9230</v>
      </c>
      <c r="Q108">
        <v>7280</v>
      </c>
      <c r="R108">
        <v>25890</v>
      </c>
      <c r="U108">
        <v>206000</v>
      </c>
      <c r="W108">
        <v>2830</v>
      </c>
      <c r="X108">
        <v>4110</v>
      </c>
      <c r="Y108">
        <v>2830</v>
      </c>
      <c r="Z108">
        <v>4110</v>
      </c>
      <c r="AA108">
        <v>5520</v>
      </c>
      <c r="AB108">
        <v>9230</v>
      </c>
      <c r="AD108">
        <v>5120</v>
      </c>
      <c r="AE108">
        <v>10380</v>
      </c>
      <c r="AF108">
        <v>247750</v>
      </c>
      <c r="AH108">
        <v>7065</v>
      </c>
      <c r="AI108">
        <v>13740</v>
      </c>
      <c r="AJ108">
        <v>7065</v>
      </c>
      <c r="AK108">
        <v>13740</v>
      </c>
      <c r="AL108">
        <v>2830</v>
      </c>
      <c r="AM108">
        <v>4940</v>
      </c>
    </row>
    <row r="109" spans="1:39">
      <c r="A109" s="95" t="s">
        <v>452</v>
      </c>
      <c r="B109" s="95" t="s">
        <v>453</v>
      </c>
      <c r="C109" s="1" t="s">
        <v>454</v>
      </c>
      <c r="E109">
        <v>7430</v>
      </c>
      <c r="F109">
        <v>16530</v>
      </c>
      <c r="G109">
        <v>130400</v>
      </c>
      <c r="I109">
        <v>4190</v>
      </c>
      <c r="J109">
        <v>6990</v>
      </c>
      <c r="K109">
        <v>4190</v>
      </c>
      <c r="L109">
        <v>6990</v>
      </c>
      <c r="N109">
        <v>5630</v>
      </c>
      <c r="O109">
        <v>9390</v>
      </c>
      <c r="Q109">
        <v>7430</v>
      </c>
      <c r="R109">
        <v>26670</v>
      </c>
      <c r="U109">
        <v>212000</v>
      </c>
      <c r="W109">
        <v>2890</v>
      </c>
      <c r="X109">
        <v>4190</v>
      </c>
      <c r="Y109">
        <v>2890</v>
      </c>
      <c r="Z109">
        <v>4190</v>
      </c>
      <c r="AA109">
        <v>5630</v>
      </c>
      <c r="AB109">
        <v>9390</v>
      </c>
      <c r="AD109">
        <v>5230</v>
      </c>
      <c r="AE109">
        <v>10550</v>
      </c>
      <c r="AF109">
        <v>254000</v>
      </c>
      <c r="AH109">
        <v>7235</v>
      </c>
      <c r="AI109">
        <v>14150</v>
      </c>
      <c r="AJ109">
        <v>7235</v>
      </c>
      <c r="AK109">
        <v>14150</v>
      </c>
      <c r="AL109">
        <v>2890</v>
      </c>
      <c r="AM109">
        <v>5050</v>
      </c>
    </row>
    <row r="110" spans="1:39">
      <c r="A110" s="95" t="s">
        <v>455</v>
      </c>
      <c r="B110" s="95" t="s">
        <v>456</v>
      </c>
      <c r="C110" s="1" t="s">
        <v>457</v>
      </c>
      <c r="E110">
        <v>7580</v>
      </c>
      <c r="F110">
        <v>16980</v>
      </c>
      <c r="G110">
        <v>133900</v>
      </c>
      <c r="I110">
        <v>4270</v>
      </c>
      <c r="J110">
        <v>7110</v>
      </c>
      <c r="K110">
        <v>4270</v>
      </c>
      <c r="L110">
        <v>7110</v>
      </c>
      <c r="N110">
        <v>5740</v>
      </c>
      <c r="O110">
        <v>9550</v>
      </c>
      <c r="Q110">
        <v>7580</v>
      </c>
      <c r="R110">
        <v>27450</v>
      </c>
      <c r="U110">
        <v>218000</v>
      </c>
      <c r="W110">
        <v>2950</v>
      </c>
      <c r="X110">
        <v>4270</v>
      </c>
      <c r="Y110">
        <v>2950</v>
      </c>
      <c r="Z110">
        <v>4270</v>
      </c>
      <c r="AA110">
        <v>5740</v>
      </c>
      <c r="AB110">
        <v>9550</v>
      </c>
      <c r="AD110">
        <v>5340</v>
      </c>
      <c r="AE110">
        <v>10720</v>
      </c>
      <c r="AF110">
        <v>260250</v>
      </c>
      <c r="AH110">
        <v>7405</v>
      </c>
      <c r="AI110">
        <v>14560</v>
      </c>
      <c r="AJ110">
        <v>7405</v>
      </c>
      <c r="AK110">
        <v>14560</v>
      </c>
      <c r="AL110">
        <v>2950</v>
      </c>
      <c r="AM110">
        <v>5160</v>
      </c>
    </row>
    <row r="111" spans="1:39">
      <c r="A111" s="95" t="s">
        <v>458</v>
      </c>
      <c r="B111" s="95" t="s">
        <v>459</v>
      </c>
      <c r="C111" s="1" t="s">
        <v>460</v>
      </c>
      <c r="E111">
        <v>7730</v>
      </c>
      <c r="F111">
        <v>17430</v>
      </c>
      <c r="G111">
        <v>137400</v>
      </c>
      <c r="I111">
        <v>4350</v>
      </c>
      <c r="J111">
        <v>7230</v>
      </c>
      <c r="K111">
        <v>4350</v>
      </c>
      <c r="L111">
        <v>7230</v>
      </c>
      <c r="N111">
        <v>5850</v>
      </c>
      <c r="O111">
        <v>9710</v>
      </c>
      <c r="Q111">
        <v>7730</v>
      </c>
      <c r="R111">
        <v>28230</v>
      </c>
      <c r="U111">
        <v>224000</v>
      </c>
      <c r="W111">
        <v>3010</v>
      </c>
      <c r="X111">
        <v>4350</v>
      </c>
      <c r="Y111">
        <v>3010</v>
      </c>
      <c r="Z111">
        <v>4350</v>
      </c>
      <c r="AA111">
        <v>5850</v>
      </c>
      <c r="AB111">
        <v>9710</v>
      </c>
      <c r="AD111">
        <v>5450</v>
      </c>
      <c r="AE111">
        <v>10890</v>
      </c>
      <c r="AF111">
        <v>266500</v>
      </c>
      <c r="AH111">
        <v>7575</v>
      </c>
      <c r="AI111">
        <v>14970</v>
      </c>
      <c r="AJ111">
        <v>7575</v>
      </c>
      <c r="AK111">
        <v>14970</v>
      </c>
      <c r="AL111">
        <v>3010</v>
      </c>
      <c r="AM111">
        <v>5270</v>
      </c>
    </row>
    <row r="112" spans="1:39">
      <c r="A112" s="95" t="s">
        <v>461</v>
      </c>
      <c r="B112" s="95" t="s">
        <v>462</v>
      </c>
      <c r="C112" s="1" t="s">
        <v>463</v>
      </c>
      <c r="E112">
        <v>7880</v>
      </c>
      <c r="F112">
        <v>17880</v>
      </c>
      <c r="G112">
        <v>140900</v>
      </c>
      <c r="I112">
        <v>4430</v>
      </c>
      <c r="J112">
        <v>7350</v>
      </c>
      <c r="K112">
        <v>4430</v>
      </c>
      <c r="L112">
        <v>7350</v>
      </c>
      <c r="N112">
        <v>5960</v>
      </c>
      <c r="O112">
        <v>9870</v>
      </c>
      <c r="Q112">
        <v>7880</v>
      </c>
      <c r="R112">
        <v>29010</v>
      </c>
      <c r="U112">
        <v>230000</v>
      </c>
      <c r="W112">
        <v>3070</v>
      </c>
      <c r="X112">
        <v>4430</v>
      </c>
      <c r="Y112">
        <v>3070</v>
      </c>
      <c r="Z112">
        <v>4430</v>
      </c>
      <c r="AA112">
        <v>5960</v>
      </c>
      <c r="AB112">
        <v>9870</v>
      </c>
      <c r="AD112">
        <v>5560</v>
      </c>
      <c r="AE112">
        <v>11060</v>
      </c>
      <c r="AF112">
        <v>272750</v>
      </c>
      <c r="AH112">
        <v>7745</v>
      </c>
      <c r="AI112">
        <v>15380</v>
      </c>
      <c r="AJ112">
        <v>7745</v>
      </c>
      <c r="AK112">
        <v>15380</v>
      </c>
      <c r="AL112">
        <v>3070</v>
      </c>
      <c r="AM112">
        <v>5380</v>
      </c>
    </row>
    <row r="113" spans="1:39">
      <c r="A113" s="95" t="s">
        <v>464</v>
      </c>
      <c r="B113" s="95" t="s">
        <v>465</v>
      </c>
      <c r="C113" s="1" t="s">
        <v>466</v>
      </c>
      <c r="E113">
        <v>8030</v>
      </c>
      <c r="F113">
        <v>18330</v>
      </c>
      <c r="G113">
        <v>144400</v>
      </c>
      <c r="I113">
        <v>4510</v>
      </c>
      <c r="J113">
        <v>7470</v>
      </c>
      <c r="K113">
        <v>4510</v>
      </c>
      <c r="L113">
        <v>7470</v>
      </c>
      <c r="N113">
        <v>6070</v>
      </c>
      <c r="O113">
        <v>10030</v>
      </c>
      <c r="Q113">
        <v>8030</v>
      </c>
      <c r="R113">
        <v>29790</v>
      </c>
      <c r="U113">
        <v>236000</v>
      </c>
      <c r="W113">
        <v>3130</v>
      </c>
      <c r="X113">
        <v>4510</v>
      </c>
      <c r="Y113">
        <v>3130</v>
      </c>
      <c r="Z113">
        <v>4510</v>
      </c>
      <c r="AA113">
        <v>6070</v>
      </c>
      <c r="AB113">
        <v>10030</v>
      </c>
      <c r="AD113">
        <v>5670</v>
      </c>
      <c r="AE113">
        <v>11230</v>
      </c>
      <c r="AF113">
        <v>279000</v>
      </c>
      <c r="AH113">
        <v>7915</v>
      </c>
      <c r="AI113">
        <v>15790</v>
      </c>
      <c r="AJ113">
        <v>7915</v>
      </c>
      <c r="AK113">
        <v>15790</v>
      </c>
      <c r="AL113">
        <v>3130</v>
      </c>
      <c r="AM113">
        <v>5490</v>
      </c>
    </row>
    <row r="114" ht="15" spans="1:39">
      <c r="A114" s="95" t="s">
        <v>467</v>
      </c>
      <c r="B114" s="95" t="s">
        <v>468</v>
      </c>
      <c r="C114" s="1" t="s">
        <v>469</v>
      </c>
      <c r="E114">
        <v>8180</v>
      </c>
      <c r="F114">
        <v>18780</v>
      </c>
      <c r="G114">
        <v>147900</v>
      </c>
      <c r="I114">
        <v>4590</v>
      </c>
      <c r="J114">
        <v>7590</v>
      </c>
      <c r="K114">
        <v>4590</v>
      </c>
      <c r="L114">
        <v>7590</v>
      </c>
      <c r="N114">
        <v>6180</v>
      </c>
      <c r="O114">
        <v>10190</v>
      </c>
      <c r="Q114">
        <v>8180</v>
      </c>
      <c r="R114">
        <v>30570</v>
      </c>
      <c r="U114">
        <v>242000</v>
      </c>
      <c r="W114">
        <v>3190</v>
      </c>
      <c r="X114">
        <v>4590</v>
      </c>
      <c r="Y114">
        <v>3190</v>
      </c>
      <c r="Z114">
        <v>4590</v>
      </c>
      <c r="AA114">
        <v>6180</v>
      </c>
      <c r="AB114">
        <v>10190</v>
      </c>
      <c r="AD114">
        <v>5780</v>
      </c>
      <c r="AE114">
        <v>11400</v>
      </c>
      <c r="AF114">
        <v>285250</v>
      </c>
      <c r="AH114">
        <v>8085</v>
      </c>
      <c r="AI114">
        <v>16200</v>
      </c>
      <c r="AJ114">
        <v>8085</v>
      </c>
      <c r="AK114">
        <v>16200</v>
      </c>
      <c r="AL114">
        <v>3190</v>
      </c>
      <c r="AM114">
        <v>5600</v>
      </c>
    </row>
    <row r="115" s="164" customFormat="1" ht="9" customHeight="1" spans="1:3">
      <c r="A115" s="183"/>
      <c r="B115" s="184"/>
      <c r="C115" s="184"/>
    </row>
    <row r="116" s="74" customFormat="1" spans="1:7">
      <c r="A116" s="185"/>
      <c r="B116" s="15"/>
      <c r="C116" s="15"/>
      <c r="D116" s="1" t="s">
        <v>470</v>
      </c>
      <c r="E116" s="186"/>
      <c r="F116" s="186"/>
      <c r="G116" s="186"/>
    </row>
    <row r="117" s="74" customFormat="1" spans="1:7">
      <c r="A117" s="185"/>
      <c r="B117" s="15"/>
      <c r="C117" s="15"/>
      <c r="D117" s="187" t="s">
        <v>197</v>
      </c>
      <c r="E117" s="187" t="s">
        <v>198</v>
      </c>
      <c r="F117" s="187" t="s">
        <v>177</v>
      </c>
      <c r="G117" s="188"/>
    </row>
    <row r="118" spans="1:3">
      <c r="A118" s="95" t="s">
        <v>471</v>
      </c>
      <c r="B118" s="1" t="s">
        <v>472</v>
      </c>
      <c r="C118" s="1" t="s">
        <v>473</v>
      </c>
    </row>
    <row r="119" spans="1:6">
      <c r="A119" s="95" t="s">
        <v>204</v>
      </c>
      <c r="B119" s="1" t="s">
        <v>474</v>
      </c>
      <c r="C119" s="96">
        <v>1990401016</v>
      </c>
      <c r="D119" s="96">
        <v>100</v>
      </c>
      <c r="E119" s="96">
        <v>200</v>
      </c>
      <c r="F119" s="96">
        <v>100</v>
      </c>
    </row>
    <row r="120" spans="1:6">
      <c r="A120" s="95" t="s">
        <v>206</v>
      </c>
      <c r="B120" s="1" t="s">
        <v>475</v>
      </c>
      <c r="C120" s="95">
        <v>1990440766</v>
      </c>
      <c r="D120" s="96">
        <v>200</v>
      </c>
      <c r="E120" s="96">
        <v>400</v>
      </c>
      <c r="F120" s="96">
        <v>200</v>
      </c>
    </row>
    <row r="121" spans="1:6">
      <c r="A121" s="95" t="s">
        <v>208</v>
      </c>
      <c r="B121" s="1" t="s">
        <v>476</v>
      </c>
      <c r="C121" s="95">
        <v>1990440767</v>
      </c>
      <c r="D121" s="96">
        <v>300</v>
      </c>
      <c r="E121" s="96">
        <v>600</v>
      </c>
      <c r="F121" s="96">
        <v>300</v>
      </c>
    </row>
    <row r="122" spans="1:6">
      <c r="A122" s="95" t="s">
        <v>210</v>
      </c>
      <c r="B122" s="1" t="s">
        <v>477</v>
      </c>
      <c r="C122" s="95">
        <v>1990440765</v>
      </c>
      <c r="D122" s="96">
        <v>400</v>
      </c>
      <c r="E122" s="96">
        <v>800</v>
      </c>
      <c r="F122" s="96">
        <v>400</v>
      </c>
    </row>
    <row r="123" spans="1:6">
      <c r="A123" s="95" t="s">
        <v>212</v>
      </c>
      <c r="B123" s="1" t="s">
        <v>478</v>
      </c>
      <c r="C123" s="95">
        <v>1990440768</v>
      </c>
      <c r="D123" s="96">
        <v>500</v>
      </c>
      <c r="E123" s="96">
        <v>1000</v>
      </c>
      <c r="F123" s="96">
        <v>500</v>
      </c>
    </row>
    <row r="124" spans="1:6">
      <c r="A124" s="95" t="s">
        <v>214</v>
      </c>
      <c r="B124" s="1" t="s">
        <v>479</v>
      </c>
      <c r="C124" s="95">
        <v>1990401042</v>
      </c>
      <c r="D124" s="96">
        <v>600</v>
      </c>
      <c r="E124" s="96">
        <v>1200</v>
      </c>
      <c r="F124" s="96">
        <v>600</v>
      </c>
    </row>
    <row r="125" spans="1:6">
      <c r="A125" s="95" t="s">
        <v>216</v>
      </c>
      <c r="B125" s="1" t="s">
        <v>480</v>
      </c>
      <c r="C125" s="95">
        <v>1992400022</v>
      </c>
      <c r="D125" s="96">
        <v>700</v>
      </c>
      <c r="E125" s="96">
        <v>1400</v>
      </c>
      <c r="F125" s="96">
        <v>700</v>
      </c>
    </row>
    <row r="126" spans="1:6">
      <c r="A126" s="95" t="s">
        <v>218</v>
      </c>
      <c r="B126" s="1" t="s">
        <v>476</v>
      </c>
      <c r="C126" s="95">
        <v>1990440805</v>
      </c>
      <c r="D126" s="96">
        <v>800</v>
      </c>
      <c r="E126" s="96">
        <v>1600</v>
      </c>
      <c r="F126" s="96">
        <v>800</v>
      </c>
    </row>
    <row r="127" spans="1:6">
      <c r="A127" s="95" t="s">
        <v>220</v>
      </c>
      <c r="B127" s="1" t="s">
        <v>481</v>
      </c>
      <c r="C127" s="95">
        <v>1990401345</v>
      </c>
      <c r="D127" s="96">
        <v>900</v>
      </c>
      <c r="E127" s="96">
        <v>1800</v>
      </c>
      <c r="F127" s="96">
        <v>900</v>
      </c>
    </row>
    <row r="128" spans="1:6">
      <c r="A128" s="95" t="s">
        <v>222</v>
      </c>
      <c r="B128" s="1" t="s">
        <v>482</v>
      </c>
      <c r="C128" s="95">
        <v>1990400001</v>
      </c>
      <c r="D128" s="96">
        <v>1000</v>
      </c>
      <c r="E128" s="96">
        <v>2000</v>
      </c>
      <c r="F128" s="96">
        <v>1000</v>
      </c>
    </row>
    <row r="129" spans="1:6">
      <c r="A129" s="95" t="s">
        <v>224</v>
      </c>
      <c r="B129" s="1" t="s">
        <v>483</v>
      </c>
      <c r="C129" s="95">
        <v>1992400261</v>
      </c>
      <c r="D129" s="96">
        <v>1100</v>
      </c>
      <c r="E129" s="96">
        <v>2200</v>
      </c>
      <c r="F129" s="96">
        <v>1100</v>
      </c>
    </row>
    <row r="130" spans="1:6">
      <c r="A130" s="95" t="s">
        <v>226</v>
      </c>
      <c r="B130" s="1" t="s">
        <v>484</v>
      </c>
      <c r="C130" s="95">
        <v>1990440807</v>
      </c>
      <c r="D130" s="96">
        <v>1200</v>
      </c>
      <c r="E130" s="96">
        <v>2400</v>
      </c>
      <c r="F130" s="96">
        <v>1200</v>
      </c>
    </row>
    <row r="131" spans="1:6">
      <c r="A131" s="95" t="s">
        <v>228</v>
      </c>
      <c r="B131" s="1" t="s">
        <v>485</v>
      </c>
      <c r="C131" s="95">
        <v>1990440648</v>
      </c>
      <c r="D131" s="96">
        <v>1300</v>
      </c>
      <c r="E131" s="96">
        <v>2600</v>
      </c>
      <c r="F131" s="96">
        <v>1300</v>
      </c>
    </row>
    <row r="132" spans="1:6">
      <c r="A132" s="95" t="s">
        <v>230</v>
      </c>
      <c r="B132" s="1" t="s">
        <v>486</v>
      </c>
      <c r="C132" s="95">
        <v>1990440701</v>
      </c>
      <c r="D132" s="96">
        <v>1400</v>
      </c>
      <c r="E132" s="96">
        <v>2800</v>
      </c>
      <c r="F132" s="96">
        <v>1400</v>
      </c>
    </row>
    <row r="133" spans="1:6">
      <c r="A133" s="95" t="s">
        <v>232</v>
      </c>
      <c r="B133" s="1" t="s">
        <v>487</v>
      </c>
      <c r="C133" s="95">
        <v>1990440649</v>
      </c>
      <c r="D133" s="96">
        <v>1500</v>
      </c>
      <c r="E133" s="96">
        <v>3000</v>
      </c>
      <c r="F133" s="96">
        <v>1500</v>
      </c>
    </row>
    <row r="134" spans="1:6">
      <c r="A134" s="95" t="s">
        <v>234</v>
      </c>
      <c r="B134" s="1" t="s">
        <v>488</v>
      </c>
      <c r="C134" s="95">
        <v>1990440627</v>
      </c>
      <c r="D134" s="96">
        <v>1600</v>
      </c>
      <c r="E134" s="96">
        <v>3200</v>
      </c>
      <c r="F134" s="96">
        <v>1600</v>
      </c>
    </row>
    <row r="135" spans="1:6">
      <c r="A135" s="95" t="s">
        <v>236</v>
      </c>
      <c r="B135" s="1" t="s">
        <v>489</v>
      </c>
      <c r="C135" s="95">
        <v>1990409001</v>
      </c>
      <c r="D135" s="96">
        <v>1700</v>
      </c>
      <c r="E135" s="96">
        <v>3400</v>
      </c>
      <c r="F135" s="96">
        <v>1700</v>
      </c>
    </row>
    <row r="136" spans="1:6">
      <c r="A136" s="95" t="s">
        <v>238</v>
      </c>
      <c r="B136" s="1" t="s">
        <v>490</v>
      </c>
      <c r="C136" s="95">
        <v>1990400004</v>
      </c>
      <c r="D136" s="96">
        <v>1800</v>
      </c>
      <c r="E136" s="96">
        <v>3600</v>
      </c>
      <c r="F136" s="96">
        <v>1800</v>
      </c>
    </row>
    <row r="137" spans="1:6">
      <c r="A137" s="95" t="s">
        <v>240</v>
      </c>
      <c r="B137" s="1" t="s">
        <v>491</v>
      </c>
      <c r="C137" s="95">
        <v>1990440489</v>
      </c>
      <c r="D137" s="96">
        <v>1900</v>
      </c>
      <c r="E137" s="96">
        <v>3800</v>
      </c>
      <c r="F137" s="96">
        <v>1900</v>
      </c>
    </row>
    <row r="138" spans="1:6">
      <c r="A138" s="95" t="s">
        <v>242</v>
      </c>
      <c r="B138" s="1" t="s">
        <v>492</v>
      </c>
      <c r="C138" s="95">
        <v>1990440641</v>
      </c>
      <c r="D138" s="96">
        <v>2000</v>
      </c>
      <c r="E138" s="96">
        <v>4000</v>
      </c>
      <c r="F138" s="96">
        <v>2000</v>
      </c>
    </row>
    <row r="139" spans="1:6">
      <c r="A139" s="95" t="s">
        <v>244</v>
      </c>
      <c r="B139" s="1" t="s">
        <v>493</v>
      </c>
      <c r="C139" s="95">
        <v>1990420591</v>
      </c>
      <c r="D139" s="96">
        <v>2200</v>
      </c>
      <c r="E139" s="96">
        <v>4400</v>
      </c>
      <c r="F139" s="96">
        <v>2300</v>
      </c>
    </row>
    <row r="140" spans="1:6">
      <c r="A140" s="95" t="s">
        <v>246</v>
      </c>
      <c r="B140" s="1" t="s">
        <v>494</v>
      </c>
      <c r="C140" s="95">
        <v>1990440463</v>
      </c>
      <c r="D140" s="96">
        <v>2400</v>
      </c>
      <c r="E140" s="96">
        <v>4800</v>
      </c>
      <c r="F140" s="96">
        <v>2600</v>
      </c>
    </row>
    <row r="141" spans="1:6">
      <c r="A141" s="95" t="s">
        <v>248</v>
      </c>
      <c r="B141" s="1" t="s">
        <v>495</v>
      </c>
      <c r="C141" s="95">
        <v>1992400252</v>
      </c>
      <c r="D141" s="96">
        <v>2600</v>
      </c>
      <c r="E141" s="96">
        <v>5200</v>
      </c>
      <c r="F141" s="96">
        <v>2900</v>
      </c>
    </row>
    <row r="142" spans="1:6">
      <c r="A142" s="95" t="s">
        <v>250</v>
      </c>
      <c r="B142" s="1" t="s">
        <v>496</v>
      </c>
      <c r="C142" s="95">
        <v>1990440637</v>
      </c>
      <c r="D142" s="96">
        <v>2800</v>
      </c>
      <c r="E142" s="96">
        <v>5600</v>
      </c>
      <c r="F142" s="96">
        <v>3200</v>
      </c>
    </row>
    <row r="143" spans="1:6">
      <c r="A143" s="95" t="s">
        <v>252</v>
      </c>
      <c r="B143" s="1" t="s">
        <v>497</v>
      </c>
      <c r="C143" s="95">
        <v>1990440647</v>
      </c>
      <c r="D143" s="96">
        <v>3000</v>
      </c>
      <c r="E143" s="96">
        <v>6000</v>
      </c>
      <c r="F143" s="96">
        <v>3500</v>
      </c>
    </row>
    <row r="144" spans="1:6">
      <c r="A144" s="95" t="s">
        <v>254</v>
      </c>
      <c r="B144" s="1" t="s">
        <v>498</v>
      </c>
      <c r="C144" s="95">
        <v>1990440645</v>
      </c>
      <c r="D144" s="96">
        <v>3200</v>
      </c>
      <c r="E144" s="96">
        <v>6400</v>
      </c>
      <c r="F144" s="96">
        <v>3800</v>
      </c>
    </row>
    <row r="145" spans="1:6">
      <c r="A145" s="95" t="s">
        <v>256</v>
      </c>
      <c r="B145" s="1" t="s">
        <v>499</v>
      </c>
      <c r="C145" s="95">
        <v>1990440650</v>
      </c>
      <c r="D145" s="96">
        <v>3400</v>
      </c>
      <c r="E145" s="96">
        <v>6800</v>
      </c>
      <c r="F145" s="96">
        <v>4100</v>
      </c>
    </row>
    <row r="146" spans="1:14">
      <c r="A146" s="95" t="s">
        <v>258</v>
      </c>
      <c r="B146" s="1" t="s">
        <v>500</v>
      </c>
      <c r="C146" s="95">
        <v>1990420519</v>
      </c>
      <c r="D146" s="96">
        <v>3600</v>
      </c>
      <c r="E146" s="96">
        <v>7200</v>
      </c>
      <c r="F146" s="96">
        <v>4400</v>
      </c>
      <c r="J146" s="1"/>
      <c r="L146" s="123"/>
      <c r="M146" s="123"/>
      <c r="N146" s="1"/>
    </row>
    <row r="147" spans="1:14">
      <c r="A147" s="95" t="s">
        <v>260</v>
      </c>
      <c r="B147" s="1" t="s">
        <v>501</v>
      </c>
      <c r="C147" s="95">
        <v>1990401041</v>
      </c>
      <c r="D147" s="96">
        <v>3800</v>
      </c>
      <c r="E147" s="96">
        <v>7600</v>
      </c>
      <c r="F147" s="96">
        <v>4700</v>
      </c>
      <c r="J147" s="1"/>
      <c r="L147" s="1"/>
      <c r="M147" s="1"/>
      <c r="N147" s="1"/>
    </row>
    <row r="148" spans="1:6">
      <c r="A148" s="95" t="s">
        <v>262</v>
      </c>
      <c r="B148" s="1" t="s">
        <v>502</v>
      </c>
      <c r="C148" s="95">
        <v>1990401040</v>
      </c>
      <c r="D148" s="96">
        <v>4000</v>
      </c>
      <c r="E148" s="96">
        <v>8000</v>
      </c>
      <c r="F148" s="96">
        <v>5000</v>
      </c>
    </row>
    <row r="149" spans="1:6">
      <c r="A149" s="95" t="s">
        <v>264</v>
      </c>
      <c r="B149" s="1" t="s">
        <v>503</v>
      </c>
      <c r="C149" s="95">
        <v>1990420471</v>
      </c>
      <c r="D149" s="96">
        <v>4200</v>
      </c>
      <c r="E149" s="96">
        <v>8400</v>
      </c>
      <c r="F149" s="96">
        <v>5300</v>
      </c>
    </row>
    <row r="150" spans="1:6">
      <c r="A150" s="95" t="s">
        <v>266</v>
      </c>
      <c r="B150" s="1" t="s">
        <v>504</v>
      </c>
      <c r="C150" s="95">
        <v>1990420495</v>
      </c>
      <c r="D150" s="96">
        <v>4400</v>
      </c>
      <c r="E150" s="96">
        <v>8800</v>
      </c>
      <c r="F150" s="96">
        <v>5600</v>
      </c>
    </row>
    <row r="151" spans="1:6">
      <c r="A151" s="95" t="s">
        <v>268</v>
      </c>
      <c r="B151" s="1" t="s">
        <v>505</v>
      </c>
      <c r="C151" s="95">
        <v>1990440464</v>
      </c>
      <c r="D151" s="96">
        <v>4600</v>
      </c>
      <c r="E151" s="96">
        <v>9200</v>
      </c>
      <c r="F151" s="96">
        <v>5900</v>
      </c>
    </row>
    <row r="152" spans="1:6">
      <c r="A152" s="95" t="s">
        <v>270</v>
      </c>
      <c r="B152" s="1" t="s">
        <v>506</v>
      </c>
      <c r="C152" s="95">
        <v>1990440574</v>
      </c>
      <c r="D152" s="96">
        <v>4800</v>
      </c>
      <c r="E152" s="96">
        <v>9600</v>
      </c>
      <c r="F152" s="96">
        <v>6200</v>
      </c>
    </row>
    <row r="153" spans="1:6">
      <c r="A153" s="95" t="s">
        <v>273</v>
      </c>
      <c r="B153" s="1" t="s">
        <v>507</v>
      </c>
      <c r="C153" s="95">
        <v>1990440573</v>
      </c>
      <c r="D153" s="96">
        <v>5000</v>
      </c>
      <c r="E153" s="96">
        <v>10000</v>
      </c>
      <c r="F153" s="96">
        <v>6500</v>
      </c>
    </row>
    <row r="154" spans="1:6">
      <c r="A154" s="95" t="s">
        <v>276</v>
      </c>
      <c r="B154" s="1" t="s">
        <v>508</v>
      </c>
      <c r="C154" s="95">
        <v>1990440572</v>
      </c>
      <c r="D154" s="96">
        <v>5200</v>
      </c>
      <c r="E154" s="96">
        <v>10400</v>
      </c>
      <c r="F154" s="96">
        <v>6800</v>
      </c>
    </row>
    <row r="155" spans="1:6">
      <c r="A155" s="95" t="s">
        <v>279</v>
      </c>
      <c r="B155" s="1" t="s">
        <v>509</v>
      </c>
      <c r="C155" s="95">
        <v>1990420543</v>
      </c>
      <c r="D155" s="96">
        <v>5400</v>
      </c>
      <c r="E155" s="96">
        <v>10800</v>
      </c>
      <c r="F155" s="96">
        <v>7100</v>
      </c>
    </row>
    <row r="156" spans="1:6">
      <c r="A156" s="95" t="s">
        <v>282</v>
      </c>
      <c r="B156" s="1" t="s">
        <v>510</v>
      </c>
      <c r="C156" s="95">
        <v>1991900000</v>
      </c>
      <c r="D156" s="96">
        <v>5600</v>
      </c>
      <c r="E156" s="96">
        <v>11200</v>
      </c>
      <c r="F156" s="96">
        <v>7400</v>
      </c>
    </row>
    <row r="157" spans="1:6">
      <c r="A157" s="95" t="s">
        <v>285</v>
      </c>
      <c r="B157" s="1" t="s">
        <v>511</v>
      </c>
      <c r="C157" s="95">
        <v>1991100900</v>
      </c>
      <c r="D157" s="96">
        <v>5800</v>
      </c>
      <c r="E157" s="96">
        <v>11600</v>
      </c>
      <c r="F157" s="96">
        <v>7700</v>
      </c>
    </row>
    <row r="158" spans="1:6">
      <c r="A158" s="95" t="s">
        <v>288</v>
      </c>
      <c r="B158" s="1" t="s">
        <v>512</v>
      </c>
      <c r="C158" s="95">
        <v>1990440623</v>
      </c>
      <c r="D158" s="96">
        <v>6000</v>
      </c>
      <c r="E158" s="96">
        <v>12000</v>
      </c>
      <c r="F158" s="96">
        <v>8000</v>
      </c>
    </row>
    <row r="159" spans="1:6">
      <c r="A159" s="95" t="s">
        <v>291</v>
      </c>
      <c r="B159" s="1" t="s">
        <v>513</v>
      </c>
      <c r="C159" s="95">
        <v>1991100600</v>
      </c>
      <c r="D159" s="96">
        <v>6400</v>
      </c>
      <c r="E159" s="96">
        <v>12800</v>
      </c>
      <c r="F159" s="96">
        <v>8500</v>
      </c>
    </row>
    <row r="160" spans="1:6">
      <c r="A160" s="95" t="s">
        <v>294</v>
      </c>
      <c r="B160" s="1" t="s">
        <v>514</v>
      </c>
      <c r="C160" s="95">
        <v>1990440849</v>
      </c>
      <c r="D160" s="96">
        <v>6800</v>
      </c>
      <c r="E160" s="96">
        <v>13600</v>
      </c>
      <c r="F160" s="96">
        <v>9000</v>
      </c>
    </row>
    <row r="161" spans="1:6">
      <c r="A161" s="95" t="s">
        <v>297</v>
      </c>
      <c r="B161" s="1" t="s">
        <v>515</v>
      </c>
      <c r="C161" s="95">
        <v>1992100002</v>
      </c>
      <c r="D161" s="96">
        <v>7200</v>
      </c>
      <c r="E161" s="96">
        <v>14400</v>
      </c>
      <c r="F161" s="96">
        <v>9500</v>
      </c>
    </row>
    <row r="162" spans="1:6">
      <c r="A162" s="95" t="s">
        <v>300</v>
      </c>
      <c r="B162" s="1" t="s">
        <v>516</v>
      </c>
      <c r="C162" s="95">
        <v>1990440848</v>
      </c>
      <c r="D162" s="96">
        <v>7600</v>
      </c>
      <c r="E162" s="96">
        <v>15200</v>
      </c>
      <c r="F162" s="96">
        <v>10000</v>
      </c>
    </row>
    <row r="163" spans="1:6">
      <c r="A163" s="95" t="s">
        <v>303</v>
      </c>
      <c r="B163" s="1" t="s">
        <v>517</v>
      </c>
      <c r="C163" s="95">
        <v>1891300010</v>
      </c>
      <c r="D163" s="96">
        <v>8000</v>
      </c>
      <c r="E163" s="96">
        <v>16000</v>
      </c>
      <c r="F163" s="96">
        <v>10500</v>
      </c>
    </row>
    <row r="164" spans="1:6">
      <c r="A164" s="95" t="s">
        <v>306</v>
      </c>
      <c r="B164" s="1" t="s">
        <v>518</v>
      </c>
      <c r="C164" s="95">
        <v>1990440644</v>
      </c>
      <c r="D164" s="96">
        <v>8400</v>
      </c>
      <c r="E164" s="96">
        <v>16800</v>
      </c>
      <c r="F164" s="96">
        <v>11000</v>
      </c>
    </row>
    <row r="165" spans="1:6">
      <c r="A165" s="95" t="s">
        <v>309</v>
      </c>
      <c r="B165" s="1" t="s">
        <v>519</v>
      </c>
      <c r="C165" s="95">
        <v>1891300009</v>
      </c>
      <c r="D165" s="96">
        <v>8800</v>
      </c>
      <c r="E165" s="96">
        <v>17600</v>
      </c>
      <c r="F165" s="96">
        <v>11500</v>
      </c>
    </row>
    <row r="166" spans="1:6">
      <c r="A166" s="95" t="s">
        <v>312</v>
      </c>
      <c r="B166" s="1" t="s">
        <v>520</v>
      </c>
      <c r="C166" s="95">
        <v>1990440847</v>
      </c>
      <c r="D166" s="96">
        <v>9200</v>
      </c>
      <c r="E166" s="96">
        <v>18400</v>
      </c>
      <c r="F166" s="96">
        <v>12000</v>
      </c>
    </row>
    <row r="167" spans="1:6">
      <c r="A167" s="95" t="s">
        <v>315</v>
      </c>
      <c r="B167" s="1" t="s">
        <v>521</v>
      </c>
      <c r="C167" s="95">
        <v>1992100023</v>
      </c>
      <c r="D167" s="96">
        <v>9600</v>
      </c>
      <c r="E167" s="96">
        <v>19200</v>
      </c>
      <c r="F167" s="96">
        <v>12500</v>
      </c>
    </row>
    <row r="168" spans="1:6">
      <c r="A168" s="95" t="s">
        <v>318</v>
      </c>
      <c r="B168" s="1" t="s">
        <v>522</v>
      </c>
      <c r="C168" s="95">
        <v>1992100001</v>
      </c>
      <c r="D168" s="96">
        <v>10000</v>
      </c>
      <c r="E168" s="96">
        <v>20000</v>
      </c>
      <c r="F168" s="96">
        <v>13000</v>
      </c>
    </row>
    <row r="169" spans="1:6">
      <c r="A169" s="95" t="s">
        <v>321</v>
      </c>
      <c r="B169" s="1" t="s">
        <v>523</v>
      </c>
      <c r="C169" s="95">
        <v>1992000033</v>
      </c>
      <c r="D169" s="96">
        <v>10400</v>
      </c>
      <c r="E169" s="96">
        <v>20800</v>
      </c>
      <c r="F169" s="96">
        <v>13500</v>
      </c>
    </row>
    <row r="170" spans="1:6">
      <c r="A170" s="95" t="s">
        <v>324</v>
      </c>
      <c r="B170" s="1" t="s">
        <v>524</v>
      </c>
      <c r="C170" s="95">
        <v>1991800100</v>
      </c>
      <c r="D170" s="96">
        <v>10800</v>
      </c>
      <c r="E170" s="96">
        <v>21600</v>
      </c>
      <c r="F170" s="96">
        <v>14000</v>
      </c>
    </row>
    <row r="171" spans="1:6">
      <c r="A171" s="95" t="s">
        <v>327</v>
      </c>
      <c r="B171" s="1" t="s">
        <v>525</v>
      </c>
      <c r="C171" s="95">
        <v>1992000032</v>
      </c>
      <c r="D171" s="96">
        <v>11200</v>
      </c>
      <c r="E171" s="96">
        <v>22400</v>
      </c>
      <c r="F171" s="96">
        <v>14500</v>
      </c>
    </row>
    <row r="172" spans="1:6">
      <c r="A172" s="95" t="s">
        <v>330</v>
      </c>
      <c r="B172" s="1" t="s">
        <v>526</v>
      </c>
      <c r="C172" s="95">
        <v>1891300010</v>
      </c>
      <c r="D172" s="96">
        <v>11600</v>
      </c>
      <c r="E172" s="96">
        <v>23200</v>
      </c>
      <c r="F172" s="96">
        <v>15000</v>
      </c>
    </row>
    <row r="173" spans="1:6">
      <c r="A173" s="95" t="s">
        <v>333</v>
      </c>
      <c r="B173" s="1" t="s">
        <v>527</v>
      </c>
      <c r="C173" s="95">
        <v>1892400004</v>
      </c>
      <c r="D173" s="96">
        <v>12000</v>
      </c>
      <c r="E173" s="96">
        <v>24000</v>
      </c>
      <c r="F173" s="96">
        <v>15500</v>
      </c>
    </row>
    <row r="174" spans="1:6">
      <c r="A174" s="95" t="s">
        <v>336</v>
      </c>
      <c r="B174" s="1" t="s">
        <v>528</v>
      </c>
      <c r="C174" s="95">
        <v>1891300002</v>
      </c>
      <c r="D174" s="96">
        <v>12400</v>
      </c>
      <c r="E174" s="96">
        <v>24800</v>
      </c>
      <c r="F174" s="96">
        <v>16000</v>
      </c>
    </row>
    <row r="175" spans="1:6">
      <c r="A175" s="95" t="s">
        <v>339</v>
      </c>
      <c r="B175" s="1" t="s">
        <v>529</v>
      </c>
      <c r="C175" s="95">
        <v>1890700000</v>
      </c>
      <c r="D175" s="96">
        <v>12800</v>
      </c>
      <c r="E175" s="96">
        <v>25600</v>
      </c>
      <c r="F175" s="96">
        <v>16500</v>
      </c>
    </row>
    <row r="176" spans="1:6">
      <c r="A176" s="95" t="s">
        <v>342</v>
      </c>
      <c r="B176" s="1" t="s">
        <v>530</v>
      </c>
      <c r="C176" s="95">
        <v>1991100800</v>
      </c>
      <c r="D176" s="96">
        <v>13200</v>
      </c>
      <c r="E176" s="96">
        <v>26400</v>
      </c>
      <c r="F176" s="96">
        <v>17000</v>
      </c>
    </row>
    <row r="177" spans="1:6">
      <c r="A177" s="95" t="s">
        <v>345</v>
      </c>
      <c r="B177" s="1" t="s">
        <v>531</v>
      </c>
      <c r="C177" s="95">
        <v>1992500200</v>
      </c>
      <c r="D177" s="96">
        <v>13600</v>
      </c>
      <c r="E177" s="96">
        <v>27200</v>
      </c>
      <c r="F177" s="96">
        <v>17500</v>
      </c>
    </row>
    <row r="178" spans="1:6">
      <c r="A178" s="95" t="s">
        <v>348</v>
      </c>
      <c r="B178" s="1" t="s">
        <v>532</v>
      </c>
      <c r="C178" s="95">
        <v>1991800400</v>
      </c>
      <c r="D178" s="96">
        <v>14000</v>
      </c>
      <c r="E178" s="96">
        <v>28000</v>
      </c>
      <c r="F178" s="96">
        <v>18000</v>
      </c>
    </row>
    <row r="179" spans="1:6">
      <c r="A179" s="95" t="s">
        <v>351</v>
      </c>
      <c r="B179" s="1" t="s">
        <v>533</v>
      </c>
      <c r="C179" s="95">
        <v>1890800200</v>
      </c>
      <c r="D179" s="96">
        <v>14600</v>
      </c>
      <c r="E179" s="96">
        <v>29000</v>
      </c>
      <c r="F179" s="96">
        <v>19000</v>
      </c>
    </row>
    <row r="180" spans="1:6">
      <c r="A180" s="95" t="s">
        <v>354</v>
      </c>
      <c r="B180" s="1" t="s">
        <v>534</v>
      </c>
      <c r="C180" s="95">
        <v>1892400003</v>
      </c>
      <c r="D180" s="96">
        <v>15200</v>
      </c>
      <c r="E180" s="96">
        <v>30000</v>
      </c>
      <c r="F180" s="96">
        <v>20000</v>
      </c>
    </row>
    <row r="181" spans="1:6">
      <c r="A181" s="95" t="s">
        <v>357</v>
      </c>
      <c r="B181" s="1" t="s">
        <v>535</v>
      </c>
      <c r="C181" s="95">
        <v>1991800200</v>
      </c>
      <c r="D181" s="96">
        <v>15800</v>
      </c>
      <c r="E181" s="96">
        <v>31000</v>
      </c>
      <c r="F181" s="96">
        <v>21000</v>
      </c>
    </row>
    <row r="182" spans="1:6">
      <c r="A182" s="95" t="s">
        <v>360</v>
      </c>
      <c r="B182" s="1" t="s">
        <v>536</v>
      </c>
      <c r="C182" s="95">
        <v>1992400228</v>
      </c>
      <c r="D182" s="96">
        <v>16400</v>
      </c>
      <c r="E182" s="96">
        <v>32000</v>
      </c>
      <c r="F182" s="96">
        <v>22000</v>
      </c>
    </row>
    <row r="183" spans="1:6">
      <c r="A183" s="95" t="s">
        <v>363</v>
      </c>
      <c r="B183" s="1" t="s">
        <v>537</v>
      </c>
      <c r="C183" s="95">
        <v>1991100500</v>
      </c>
      <c r="D183" s="96">
        <v>17000</v>
      </c>
      <c r="E183" s="96">
        <v>33000</v>
      </c>
      <c r="F183" s="96">
        <v>23000</v>
      </c>
    </row>
    <row r="184" spans="1:6">
      <c r="A184" s="95" t="s">
        <v>366</v>
      </c>
      <c r="B184" s="1" t="s">
        <v>538</v>
      </c>
      <c r="C184" s="95">
        <v>1991800000</v>
      </c>
      <c r="D184" s="96">
        <v>17600</v>
      </c>
      <c r="E184" s="96">
        <v>34000</v>
      </c>
      <c r="F184" s="96">
        <v>24000</v>
      </c>
    </row>
    <row r="185" spans="1:6">
      <c r="A185" s="95" t="s">
        <v>369</v>
      </c>
      <c r="B185" s="1" t="s">
        <v>539</v>
      </c>
      <c r="C185" s="95">
        <v>1991800800</v>
      </c>
      <c r="D185" s="96">
        <v>18200</v>
      </c>
      <c r="E185" s="96">
        <v>35000</v>
      </c>
      <c r="F185" s="96">
        <v>25000</v>
      </c>
    </row>
    <row r="186" spans="1:6">
      <c r="A186" s="95" t="s">
        <v>372</v>
      </c>
      <c r="B186" s="1" t="s">
        <v>540</v>
      </c>
      <c r="C186" s="95">
        <v>1991800300</v>
      </c>
      <c r="D186" s="96">
        <v>18800</v>
      </c>
      <c r="E186" s="96">
        <v>36000</v>
      </c>
      <c r="F186" s="96">
        <v>26000</v>
      </c>
    </row>
    <row r="187" spans="1:6">
      <c r="A187" s="95" t="s">
        <v>375</v>
      </c>
      <c r="B187" s="1" t="s">
        <v>541</v>
      </c>
      <c r="C187" s="95">
        <v>1991800900</v>
      </c>
      <c r="D187" s="96">
        <v>19400</v>
      </c>
      <c r="E187" s="96">
        <v>37000</v>
      </c>
      <c r="F187" s="96">
        <v>27000</v>
      </c>
    </row>
    <row r="188" spans="1:6">
      <c r="A188" s="95" t="s">
        <v>378</v>
      </c>
      <c r="B188" s="1" t="s">
        <v>542</v>
      </c>
      <c r="C188" s="95">
        <v>1991800500</v>
      </c>
      <c r="D188" s="96">
        <v>20000</v>
      </c>
      <c r="E188" s="96">
        <v>38000</v>
      </c>
      <c r="F188" s="96">
        <v>28000</v>
      </c>
    </row>
    <row r="189" spans="1:6">
      <c r="A189" s="95" t="s">
        <v>381</v>
      </c>
      <c r="B189" s="1" t="s">
        <v>543</v>
      </c>
      <c r="C189" s="95">
        <v>1991900300</v>
      </c>
      <c r="D189" s="96">
        <v>20600</v>
      </c>
      <c r="E189" s="96">
        <v>39000</v>
      </c>
      <c r="F189" s="96">
        <v>29000</v>
      </c>
    </row>
    <row r="190" spans="1:6">
      <c r="A190" s="95" t="s">
        <v>384</v>
      </c>
      <c r="B190" s="1" t="s">
        <v>544</v>
      </c>
      <c r="C190" s="95">
        <v>1992600200</v>
      </c>
      <c r="D190" s="96">
        <v>21200</v>
      </c>
      <c r="E190" s="96">
        <v>40000</v>
      </c>
      <c r="F190" s="96">
        <v>30000</v>
      </c>
    </row>
    <row r="191" spans="1:6">
      <c r="A191" s="95" t="s">
        <v>387</v>
      </c>
      <c r="B191" s="1" t="s">
        <v>545</v>
      </c>
      <c r="C191" s="95">
        <v>1992600100</v>
      </c>
      <c r="D191" s="96">
        <v>21800</v>
      </c>
      <c r="E191" s="96">
        <v>41000</v>
      </c>
      <c r="F191" s="96">
        <v>31000</v>
      </c>
    </row>
    <row r="192" spans="1:6">
      <c r="A192" s="95" t="s">
        <v>390</v>
      </c>
      <c r="B192" s="1" t="s">
        <v>546</v>
      </c>
      <c r="C192" s="95">
        <v>1992600000</v>
      </c>
      <c r="D192" s="96">
        <v>22400</v>
      </c>
      <c r="E192" s="96">
        <v>42000</v>
      </c>
      <c r="F192" s="96">
        <v>32000</v>
      </c>
    </row>
    <row r="193" spans="1:6">
      <c r="A193" s="95" t="s">
        <v>393</v>
      </c>
      <c r="B193" s="1" t="s">
        <v>547</v>
      </c>
      <c r="C193" s="95">
        <v>1890800100</v>
      </c>
      <c r="D193" s="96">
        <v>23000</v>
      </c>
      <c r="E193" s="96">
        <v>43000</v>
      </c>
      <c r="F193" s="96">
        <v>33000</v>
      </c>
    </row>
    <row r="194" spans="1:6">
      <c r="A194" s="95" t="s">
        <v>396</v>
      </c>
      <c r="B194" s="1" t="s">
        <v>548</v>
      </c>
      <c r="C194" s="95">
        <v>1891300006</v>
      </c>
      <c r="D194" s="96">
        <v>23600</v>
      </c>
      <c r="E194" s="96">
        <v>44000</v>
      </c>
      <c r="F194" s="96">
        <v>34000</v>
      </c>
    </row>
    <row r="195" spans="1:6">
      <c r="A195" s="95" t="s">
        <v>399</v>
      </c>
      <c r="B195" s="1" t="s">
        <v>549</v>
      </c>
      <c r="C195" s="95">
        <v>1891300005</v>
      </c>
      <c r="D195" s="96">
        <v>24200</v>
      </c>
      <c r="E195" s="96">
        <v>45000</v>
      </c>
      <c r="F195" s="96">
        <v>35000</v>
      </c>
    </row>
    <row r="196" spans="1:6">
      <c r="A196" s="95" t="s">
        <v>401</v>
      </c>
      <c r="B196" s="1" t="s">
        <v>550</v>
      </c>
      <c r="C196" s="95">
        <v>1891300010</v>
      </c>
      <c r="D196" s="96">
        <v>24800</v>
      </c>
      <c r="E196" s="96">
        <v>46000</v>
      </c>
      <c r="F196" s="96">
        <v>36000</v>
      </c>
    </row>
    <row r="197" spans="1:6">
      <c r="A197" s="95" t="s">
        <v>404</v>
      </c>
      <c r="B197" s="1" t="s">
        <v>551</v>
      </c>
      <c r="C197" s="95">
        <v>1891300024</v>
      </c>
      <c r="D197" s="96">
        <v>25400</v>
      </c>
      <c r="E197" s="96">
        <v>47000</v>
      </c>
      <c r="F197" s="96">
        <v>37000</v>
      </c>
    </row>
    <row r="198" spans="1:6">
      <c r="A198" s="95" t="s">
        <v>407</v>
      </c>
      <c r="B198" s="1" t="s">
        <v>552</v>
      </c>
      <c r="C198" s="95">
        <v>1891300012</v>
      </c>
      <c r="D198" s="96">
        <v>26000</v>
      </c>
      <c r="E198" s="96">
        <v>48000</v>
      </c>
      <c r="F198" s="96">
        <v>38000</v>
      </c>
    </row>
    <row r="199" spans="1:6">
      <c r="A199" s="95" t="s">
        <v>410</v>
      </c>
      <c r="B199" s="1" t="s">
        <v>553</v>
      </c>
      <c r="C199" s="95">
        <v>1891300019</v>
      </c>
      <c r="D199" s="96">
        <v>26800</v>
      </c>
      <c r="E199" s="96">
        <v>50000</v>
      </c>
      <c r="F199" s="96">
        <v>40000</v>
      </c>
    </row>
    <row r="200" spans="1:6">
      <c r="A200" s="95" t="s">
        <v>413</v>
      </c>
      <c r="B200" s="1" t="s">
        <v>554</v>
      </c>
      <c r="C200" s="95">
        <v>1891300008</v>
      </c>
      <c r="D200" s="96">
        <v>27600</v>
      </c>
      <c r="E200" s="96">
        <v>52000</v>
      </c>
      <c r="F200" s="96">
        <v>42000</v>
      </c>
    </row>
    <row r="201" spans="1:6">
      <c r="A201" s="95" t="s">
        <v>416</v>
      </c>
      <c r="B201" s="1" t="s">
        <v>555</v>
      </c>
      <c r="C201" s="95" t="s">
        <v>556</v>
      </c>
      <c r="D201" s="96">
        <v>28400</v>
      </c>
      <c r="E201" s="96">
        <v>54000</v>
      </c>
      <c r="F201" s="96">
        <v>44000</v>
      </c>
    </row>
    <row r="202" spans="1:6">
      <c r="A202" s="95" t="s">
        <v>419</v>
      </c>
      <c r="B202" s="1" t="s">
        <v>557</v>
      </c>
      <c r="C202" s="95">
        <v>1891300016</v>
      </c>
      <c r="D202" s="96">
        <v>29200</v>
      </c>
      <c r="E202" s="96">
        <v>56000</v>
      </c>
      <c r="F202" s="96">
        <v>46000</v>
      </c>
    </row>
    <row r="203" spans="1:6">
      <c r="A203" s="95" t="s">
        <v>422</v>
      </c>
      <c r="B203" s="1" t="s">
        <v>558</v>
      </c>
      <c r="C203" s="95">
        <v>1890800000</v>
      </c>
      <c r="D203" s="96">
        <v>30000</v>
      </c>
      <c r="E203" s="96">
        <v>58000</v>
      </c>
      <c r="F203" s="96">
        <v>48000</v>
      </c>
    </row>
    <row r="204" spans="1:6">
      <c r="A204" s="95" t="s">
        <v>425</v>
      </c>
      <c r="B204" s="1" t="s">
        <v>559</v>
      </c>
      <c r="C204" s="95">
        <v>1892410014</v>
      </c>
      <c r="D204" s="96">
        <v>30800</v>
      </c>
      <c r="E204" s="96">
        <v>60000</v>
      </c>
      <c r="F204" s="96">
        <v>50000</v>
      </c>
    </row>
    <row r="205" spans="1:6">
      <c r="A205" s="95" t="s">
        <v>428</v>
      </c>
      <c r="B205" s="1" t="s">
        <v>560</v>
      </c>
      <c r="C205" s="95">
        <v>1891300014</v>
      </c>
      <c r="D205" s="96">
        <v>31600</v>
      </c>
      <c r="E205" s="96">
        <v>62000</v>
      </c>
      <c r="F205" s="96">
        <v>52000</v>
      </c>
    </row>
    <row r="206" spans="1:6">
      <c r="A206" s="95" t="s">
        <v>431</v>
      </c>
      <c r="B206" s="1" t="s">
        <v>561</v>
      </c>
      <c r="C206" s="95">
        <v>1892400007</v>
      </c>
      <c r="D206" s="96">
        <v>32400</v>
      </c>
      <c r="E206" s="96">
        <v>64000</v>
      </c>
      <c r="F206" s="96">
        <v>54000</v>
      </c>
    </row>
    <row r="207" spans="1:6">
      <c r="A207" s="95" t="s">
        <v>434</v>
      </c>
      <c r="B207" s="1" t="s">
        <v>562</v>
      </c>
      <c r="C207" s="95">
        <v>1891300018</v>
      </c>
      <c r="D207" s="96">
        <v>33200</v>
      </c>
      <c r="E207" s="96">
        <v>66000</v>
      </c>
      <c r="F207" s="96">
        <v>56000</v>
      </c>
    </row>
    <row r="208" spans="1:6">
      <c r="A208" s="95" t="s">
        <v>437</v>
      </c>
      <c r="B208" s="1" t="s">
        <v>563</v>
      </c>
      <c r="C208" s="95">
        <v>1891300017</v>
      </c>
      <c r="D208" s="96">
        <v>34000</v>
      </c>
      <c r="E208" s="96">
        <v>68000</v>
      </c>
      <c r="F208" s="96">
        <v>58000</v>
      </c>
    </row>
    <row r="209" spans="1:6">
      <c r="A209" s="95" t="s">
        <v>440</v>
      </c>
      <c r="B209" s="1" t="s">
        <v>564</v>
      </c>
      <c r="C209" s="95">
        <v>1891300011</v>
      </c>
      <c r="D209" s="96">
        <v>34800</v>
      </c>
      <c r="E209" s="96">
        <v>72000</v>
      </c>
      <c r="F209" s="96">
        <v>60000</v>
      </c>
    </row>
    <row r="210" spans="1:6">
      <c r="A210" s="95" t="s">
        <v>443</v>
      </c>
      <c r="B210" s="1" t="s">
        <v>565</v>
      </c>
      <c r="C210" s="95">
        <v>1891300012</v>
      </c>
      <c r="D210" s="96">
        <v>35600</v>
      </c>
      <c r="E210" s="96">
        <v>76000</v>
      </c>
      <c r="F210" s="96">
        <v>62000</v>
      </c>
    </row>
    <row r="211" spans="1:6">
      <c r="A211" s="95" t="s">
        <v>446</v>
      </c>
      <c r="B211" s="1" t="s">
        <v>566</v>
      </c>
      <c r="C211" s="95">
        <v>1891300020</v>
      </c>
      <c r="D211" s="96">
        <v>36400</v>
      </c>
      <c r="E211" s="96">
        <v>80000</v>
      </c>
      <c r="F211" s="96">
        <v>64000</v>
      </c>
    </row>
    <row r="212" spans="1:6">
      <c r="A212" s="95" t="s">
        <v>449</v>
      </c>
      <c r="B212" s="1" t="s">
        <v>567</v>
      </c>
      <c r="C212" s="95">
        <v>1891300001</v>
      </c>
      <c r="D212" s="96">
        <v>37200</v>
      </c>
      <c r="E212" s="96">
        <v>84000</v>
      </c>
      <c r="F212" s="96">
        <v>66000</v>
      </c>
    </row>
    <row r="213" spans="1:6">
      <c r="A213" s="95" t="s">
        <v>452</v>
      </c>
      <c r="B213" s="1" t="s">
        <v>568</v>
      </c>
      <c r="C213" s="95">
        <v>1891300026</v>
      </c>
      <c r="D213" s="96">
        <v>38000</v>
      </c>
      <c r="E213" s="96">
        <v>88000</v>
      </c>
      <c r="F213" s="96">
        <v>68000</v>
      </c>
    </row>
    <row r="214" spans="1:6">
      <c r="A214" s="95" t="s">
        <v>455</v>
      </c>
      <c r="B214" s="1" t="s">
        <v>569</v>
      </c>
      <c r="C214" s="95">
        <v>1891300008</v>
      </c>
      <c r="D214" s="96">
        <v>38800</v>
      </c>
      <c r="E214" s="96">
        <v>92000</v>
      </c>
      <c r="F214" s="96">
        <v>70000</v>
      </c>
    </row>
    <row r="215" spans="1:6">
      <c r="A215" s="95" t="s">
        <v>458</v>
      </c>
      <c r="B215" s="1" t="s">
        <v>570</v>
      </c>
      <c r="C215" s="95">
        <v>1891300029</v>
      </c>
      <c r="D215" s="96">
        <v>39600</v>
      </c>
      <c r="E215" s="96">
        <v>96000</v>
      </c>
      <c r="F215" s="96">
        <v>72000</v>
      </c>
    </row>
    <row r="216" spans="1:6">
      <c r="A216" s="95" t="s">
        <v>461</v>
      </c>
      <c r="B216" s="1" t="s">
        <v>571</v>
      </c>
      <c r="C216" s="95" t="s">
        <v>572</v>
      </c>
      <c r="D216" s="96">
        <v>40400</v>
      </c>
      <c r="E216" s="96">
        <v>100000</v>
      </c>
      <c r="F216" s="96">
        <v>74000</v>
      </c>
    </row>
    <row r="217" spans="1:6">
      <c r="A217" s="95" t="s">
        <v>464</v>
      </c>
      <c r="B217" s="1" t="s">
        <v>573</v>
      </c>
      <c r="C217" s="95" t="s">
        <v>572</v>
      </c>
      <c r="D217" s="96">
        <v>41200</v>
      </c>
      <c r="E217" s="96">
        <v>104000</v>
      </c>
      <c r="F217" s="96">
        <v>76000</v>
      </c>
    </row>
    <row r="218" ht="15" spans="1:6">
      <c r="A218" s="95" t="s">
        <v>467</v>
      </c>
      <c r="B218" s="1" t="s">
        <v>574</v>
      </c>
      <c r="C218" s="95" t="s">
        <v>572</v>
      </c>
      <c r="D218" s="96">
        <v>42000</v>
      </c>
      <c r="E218" s="96">
        <v>108888</v>
      </c>
      <c r="F218" s="96">
        <v>78000</v>
      </c>
    </row>
    <row r="219" s="165" customFormat="1" ht="9" customHeight="1" spans="1:3">
      <c r="A219" s="189"/>
      <c r="B219" s="190"/>
      <c r="C219" s="191"/>
    </row>
    <row r="220" spans="3:8">
      <c r="C220" s="192" t="s">
        <v>575</v>
      </c>
      <c r="D220" s="193"/>
      <c r="E220" s="1" t="s">
        <v>470</v>
      </c>
      <c r="G220" s="81"/>
      <c r="H220" s="81"/>
    </row>
    <row r="221" spans="2:11">
      <c r="B221" s="1" t="s">
        <v>576</v>
      </c>
      <c r="C221" s="95" t="s">
        <v>577</v>
      </c>
      <c r="D221" s="95" t="s">
        <v>578</v>
      </c>
      <c r="E221" s="1" t="s">
        <v>200</v>
      </c>
      <c r="F221" s="1" t="s">
        <v>201</v>
      </c>
      <c r="G221" s="84" t="s">
        <v>202</v>
      </c>
      <c r="H221" s="81"/>
      <c r="I221" s="1" t="s">
        <v>203</v>
      </c>
      <c r="J221" s="1" t="s">
        <v>579</v>
      </c>
      <c r="K221" s="1" t="s">
        <v>580</v>
      </c>
    </row>
    <row r="222" spans="1:11">
      <c r="A222" s="95" t="s">
        <v>204</v>
      </c>
      <c r="B222" s="1" t="s">
        <v>581</v>
      </c>
      <c r="C222" s="194">
        <v>1893000008</v>
      </c>
      <c r="D222" s="194">
        <v>1893000009</v>
      </c>
      <c r="E222">
        <v>50</v>
      </c>
      <c r="F222">
        <v>100</v>
      </c>
      <c r="G222">
        <v>50</v>
      </c>
      <c r="H222" s="81"/>
      <c r="I222">
        <v>100</v>
      </c>
      <c r="J222">
        <v>20</v>
      </c>
      <c r="K222">
        <v>50</v>
      </c>
    </row>
    <row r="223" spans="1:11">
      <c r="A223" s="95" t="s">
        <v>206</v>
      </c>
      <c r="B223" s="1" t="s">
        <v>582</v>
      </c>
      <c r="C223" s="194">
        <v>1893000010</v>
      </c>
      <c r="D223" s="194">
        <v>1893000011</v>
      </c>
      <c r="E223">
        <v>100</v>
      </c>
      <c r="F223">
        <v>200</v>
      </c>
      <c r="G223">
        <v>100</v>
      </c>
      <c r="H223" s="81"/>
      <c r="I223">
        <v>200</v>
      </c>
      <c r="J223">
        <v>40</v>
      </c>
      <c r="K223">
        <v>80</v>
      </c>
    </row>
    <row r="224" spans="1:11">
      <c r="A224" s="95" t="s">
        <v>208</v>
      </c>
      <c r="B224" s="1" t="s">
        <v>583</v>
      </c>
      <c r="C224" s="194">
        <v>1893000020</v>
      </c>
      <c r="D224" s="194">
        <v>1893000021</v>
      </c>
      <c r="E224">
        <v>150</v>
      </c>
      <c r="F224">
        <v>300</v>
      </c>
      <c r="G224">
        <v>150</v>
      </c>
      <c r="H224" s="81"/>
      <c r="I224">
        <v>300</v>
      </c>
      <c r="J224">
        <v>60</v>
      </c>
      <c r="K224">
        <v>110</v>
      </c>
    </row>
    <row r="225" spans="1:11">
      <c r="A225" s="95" t="s">
        <v>210</v>
      </c>
      <c r="B225" s="1" t="s">
        <v>584</v>
      </c>
      <c r="C225" s="194">
        <v>1893000022</v>
      </c>
      <c r="D225" s="194">
        <v>1893000023</v>
      </c>
      <c r="E225">
        <v>200</v>
      </c>
      <c r="F225">
        <v>400</v>
      </c>
      <c r="G225">
        <v>200</v>
      </c>
      <c r="H225" s="81"/>
      <c r="I225">
        <v>400</v>
      </c>
      <c r="J225">
        <v>80</v>
      </c>
      <c r="K225">
        <v>140</v>
      </c>
    </row>
    <row r="226" spans="1:11">
      <c r="A226" s="95" t="s">
        <v>212</v>
      </c>
      <c r="B226" s="1" t="s">
        <v>585</v>
      </c>
      <c r="C226" s="194">
        <v>1893000012</v>
      </c>
      <c r="D226" s="194">
        <v>1893000013</v>
      </c>
      <c r="E226">
        <v>250</v>
      </c>
      <c r="F226">
        <v>500</v>
      </c>
      <c r="G226">
        <v>250</v>
      </c>
      <c r="H226" s="81"/>
      <c r="I226">
        <v>500</v>
      </c>
      <c r="J226">
        <v>100</v>
      </c>
      <c r="K226">
        <v>170</v>
      </c>
    </row>
    <row r="227" spans="1:11">
      <c r="A227" s="95" t="s">
        <v>214</v>
      </c>
      <c r="B227" s="1" t="s">
        <v>586</v>
      </c>
      <c r="C227" s="195">
        <v>1893000014</v>
      </c>
      <c r="D227" s="195">
        <v>1893000015</v>
      </c>
      <c r="E227">
        <v>300</v>
      </c>
      <c r="F227">
        <v>600</v>
      </c>
      <c r="G227">
        <v>300</v>
      </c>
      <c r="H227" s="81"/>
      <c r="I227">
        <v>600</v>
      </c>
      <c r="J227">
        <v>120</v>
      </c>
      <c r="K227">
        <v>200</v>
      </c>
    </row>
    <row r="228" spans="1:11">
      <c r="A228" s="95" t="s">
        <v>216</v>
      </c>
      <c r="B228" s="1" t="s">
        <v>587</v>
      </c>
      <c r="C228" s="1">
        <v>1992400461</v>
      </c>
      <c r="D228" s="1">
        <v>1992400463</v>
      </c>
      <c r="E228">
        <v>350</v>
      </c>
      <c r="F228">
        <v>700</v>
      </c>
      <c r="G228">
        <v>350</v>
      </c>
      <c r="H228" s="81"/>
      <c r="I228">
        <v>700</v>
      </c>
      <c r="J228">
        <v>140</v>
      </c>
      <c r="K228">
        <v>230</v>
      </c>
    </row>
    <row r="229" spans="1:11">
      <c r="A229" s="95" t="s">
        <v>218</v>
      </c>
      <c r="B229" s="1" t="s">
        <v>588</v>
      </c>
      <c r="C229" s="1">
        <v>1992400457</v>
      </c>
      <c r="D229" s="1">
        <v>1992400459</v>
      </c>
      <c r="E229">
        <v>400</v>
      </c>
      <c r="F229">
        <v>800</v>
      </c>
      <c r="G229">
        <v>400</v>
      </c>
      <c r="H229" s="81"/>
      <c r="I229">
        <v>800</v>
      </c>
      <c r="J229">
        <v>160</v>
      </c>
      <c r="K229">
        <v>260</v>
      </c>
    </row>
    <row r="230" spans="1:11">
      <c r="A230" s="95" t="s">
        <v>220</v>
      </c>
      <c r="B230" s="1" t="s">
        <v>589</v>
      </c>
      <c r="C230" s="1">
        <v>1990409004</v>
      </c>
      <c r="D230" s="1">
        <v>1990409005</v>
      </c>
      <c r="E230">
        <v>450</v>
      </c>
      <c r="F230">
        <v>900</v>
      </c>
      <c r="G230">
        <v>450</v>
      </c>
      <c r="H230" s="81"/>
      <c r="I230">
        <v>900</v>
      </c>
      <c r="J230">
        <v>180</v>
      </c>
      <c r="K230">
        <v>290</v>
      </c>
    </row>
    <row r="231" spans="1:11">
      <c r="A231" s="95" t="s">
        <v>222</v>
      </c>
      <c r="B231" s="1" t="s">
        <v>590</v>
      </c>
      <c r="C231" s="1">
        <v>1990401394</v>
      </c>
      <c r="D231" s="1">
        <v>1990401395</v>
      </c>
      <c r="E231">
        <v>500</v>
      </c>
      <c r="F231">
        <v>1000</v>
      </c>
      <c r="G231">
        <v>500</v>
      </c>
      <c r="H231" s="81"/>
      <c r="I231">
        <v>1000</v>
      </c>
      <c r="J231">
        <v>200</v>
      </c>
      <c r="K231">
        <v>320</v>
      </c>
    </row>
    <row r="232" spans="1:11">
      <c r="A232" s="95" t="s">
        <v>224</v>
      </c>
      <c r="B232" s="1" t="s">
        <v>591</v>
      </c>
      <c r="C232" s="1">
        <v>1990420500</v>
      </c>
      <c r="D232" s="1">
        <v>1990420501</v>
      </c>
      <c r="E232">
        <v>550</v>
      </c>
      <c r="F232">
        <v>1100</v>
      </c>
      <c r="G232">
        <v>550</v>
      </c>
      <c r="H232" s="81"/>
      <c r="I232">
        <v>1100</v>
      </c>
      <c r="J232">
        <v>220</v>
      </c>
      <c r="K232">
        <v>350</v>
      </c>
    </row>
    <row r="233" spans="1:11">
      <c r="A233" s="95" t="s">
        <v>226</v>
      </c>
      <c r="B233" s="1" t="s">
        <v>592</v>
      </c>
      <c r="C233" s="1">
        <v>1990420594</v>
      </c>
      <c r="D233" s="1">
        <v>1990420595</v>
      </c>
      <c r="E233">
        <v>600</v>
      </c>
      <c r="F233">
        <v>1200</v>
      </c>
      <c r="G233">
        <v>600</v>
      </c>
      <c r="H233" s="81"/>
      <c r="I233">
        <v>1200</v>
      </c>
      <c r="J233">
        <v>240</v>
      </c>
      <c r="K233">
        <v>380</v>
      </c>
    </row>
    <row r="234" spans="1:11">
      <c r="A234" s="95" t="s">
        <v>228</v>
      </c>
      <c r="B234" s="1" t="s">
        <v>593</v>
      </c>
      <c r="C234" s="1">
        <v>1990420498</v>
      </c>
      <c r="D234" s="1">
        <v>1990420499</v>
      </c>
      <c r="E234">
        <v>650</v>
      </c>
      <c r="F234">
        <v>1300</v>
      </c>
      <c r="G234">
        <v>650</v>
      </c>
      <c r="H234" s="81"/>
      <c r="I234">
        <v>1300</v>
      </c>
      <c r="J234">
        <v>260</v>
      </c>
      <c r="K234">
        <v>410</v>
      </c>
    </row>
    <row r="235" spans="1:11">
      <c r="A235" s="95" t="s">
        <v>230</v>
      </c>
      <c r="B235" s="1" t="s">
        <v>594</v>
      </c>
      <c r="C235">
        <v>1990401390</v>
      </c>
      <c r="D235">
        <v>1990401391</v>
      </c>
      <c r="E235">
        <v>700</v>
      </c>
      <c r="F235">
        <v>1400</v>
      </c>
      <c r="G235">
        <v>700</v>
      </c>
      <c r="H235" s="81"/>
      <c r="I235">
        <v>1400</v>
      </c>
      <c r="J235">
        <v>280</v>
      </c>
      <c r="K235">
        <v>440</v>
      </c>
    </row>
    <row r="236" spans="1:11">
      <c r="A236" s="95" t="s">
        <v>232</v>
      </c>
      <c r="B236" s="1" t="s">
        <v>595</v>
      </c>
      <c r="C236">
        <v>1992400378</v>
      </c>
      <c r="D236" s="1">
        <v>1992400384</v>
      </c>
      <c r="E236">
        <v>750</v>
      </c>
      <c r="F236">
        <v>1500</v>
      </c>
      <c r="G236">
        <v>750</v>
      </c>
      <c r="H236" s="81"/>
      <c r="I236">
        <v>1500</v>
      </c>
      <c r="J236">
        <v>300</v>
      </c>
      <c r="K236">
        <v>470</v>
      </c>
    </row>
    <row r="237" spans="1:11">
      <c r="A237" s="95" t="s">
        <v>234</v>
      </c>
      <c r="B237" s="1" t="s">
        <v>596</v>
      </c>
      <c r="C237">
        <v>1992400380</v>
      </c>
      <c r="D237" s="1">
        <v>1992400386</v>
      </c>
      <c r="E237">
        <v>800</v>
      </c>
      <c r="F237">
        <v>1600</v>
      </c>
      <c r="G237">
        <v>800</v>
      </c>
      <c r="H237" s="81"/>
      <c r="I237">
        <v>1600</v>
      </c>
      <c r="J237">
        <v>320</v>
      </c>
      <c r="K237">
        <v>500</v>
      </c>
    </row>
    <row r="238" spans="1:11">
      <c r="A238" s="95" t="s">
        <v>236</v>
      </c>
      <c r="B238" s="1" t="s">
        <v>597</v>
      </c>
      <c r="C238">
        <v>1992400287</v>
      </c>
      <c r="D238">
        <v>1992400290</v>
      </c>
      <c r="E238">
        <v>850</v>
      </c>
      <c r="F238">
        <v>1700</v>
      </c>
      <c r="G238">
        <v>850</v>
      </c>
      <c r="H238" s="81"/>
      <c r="I238">
        <v>1700</v>
      </c>
      <c r="J238">
        <v>340</v>
      </c>
      <c r="K238">
        <v>530</v>
      </c>
    </row>
    <row r="239" spans="1:11">
      <c r="A239" s="95" t="s">
        <v>238</v>
      </c>
      <c r="B239" s="1" t="s">
        <v>598</v>
      </c>
      <c r="C239">
        <v>1992400295</v>
      </c>
      <c r="D239" s="1">
        <v>1992400296</v>
      </c>
      <c r="E239">
        <v>900</v>
      </c>
      <c r="F239">
        <v>1800</v>
      </c>
      <c r="G239">
        <v>900</v>
      </c>
      <c r="H239" s="81"/>
      <c r="I239">
        <v>1800</v>
      </c>
      <c r="J239">
        <v>360</v>
      </c>
      <c r="K239">
        <v>560</v>
      </c>
    </row>
    <row r="240" spans="1:11">
      <c r="A240" s="95" t="s">
        <v>240</v>
      </c>
      <c r="B240" s="1" t="s">
        <v>599</v>
      </c>
      <c r="C240">
        <v>1992400299</v>
      </c>
      <c r="D240">
        <v>1992400300</v>
      </c>
      <c r="E240">
        <v>950</v>
      </c>
      <c r="F240">
        <v>1900</v>
      </c>
      <c r="G240">
        <v>950</v>
      </c>
      <c r="H240" s="81"/>
      <c r="I240">
        <v>1900</v>
      </c>
      <c r="J240">
        <v>380</v>
      </c>
      <c r="K240">
        <v>590</v>
      </c>
    </row>
    <row r="241" spans="1:11">
      <c r="A241" s="95" t="s">
        <v>242</v>
      </c>
      <c r="B241" s="1" t="s">
        <v>600</v>
      </c>
      <c r="C241">
        <v>1992400284</v>
      </c>
      <c r="D241">
        <v>1992400285</v>
      </c>
      <c r="E241">
        <v>1000</v>
      </c>
      <c r="F241">
        <v>2000</v>
      </c>
      <c r="G241">
        <v>1000</v>
      </c>
      <c r="H241" s="81"/>
      <c r="I241">
        <v>2000</v>
      </c>
      <c r="J241">
        <v>400</v>
      </c>
      <c r="K241">
        <v>620</v>
      </c>
    </row>
    <row r="242" spans="1:11">
      <c r="A242" s="95" t="s">
        <v>244</v>
      </c>
      <c r="B242" s="1" t="s">
        <v>601</v>
      </c>
      <c r="C242">
        <v>1992400266</v>
      </c>
      <c r="D242" s="1">
        <v>1992400267</v>
      </c>
      <c r="E242">
        <v>1100</v>
      </c>
      <c r="F242">
        <v>2200</v>
      </c>
      <c r="G242">
        <v>1100</v>
      </c>
      <c r="H242" s="81"/>
      <c r="I242">
        <v>2200</v>
      </c>
      <c r="J242">
        <v>440</v>
      </c>
      <c r="K242">
        <v>680</v>
      </c>
    </row>
    <row r="243" spans="1:11">
      <c r="A243" s="95" t="s">
        <v>246</v>
      </c>
      <c r="B243" s="1" t="s">
        <v>602</v>
      </c>
      <c r="C243">
        <v>1992400284</v>
      </c>
      <c r="D243" s="1">
        <v>1992400275</v>
      </c>
      <c r="E243">
        <v>1200</v>
      </c>
      <c r="F243">
        <v>2400</v>
      </c>
      <c r="G243">
        <v>1200</v>
      </c>
      <c r="H243" s="81"/>
      <c r="I243">
        <v>2400</v>
      </c>
      <c r="J243">
        <v>480</v>
      </c>
      <c r="K243">
        <v>740</v>
      </c>
    </row>
    <row r="244" spans="1:11">
      <c r="A244" s="95" t="s">
        <v>248</v>
      </c>
      <c r="B244" s="1" t="s">
        <v>603</v>
      </c>
      <c r="C244">
        <v>1992400278</v>
      </c>
      <c r="D244" s="1">
        <v>1992400279</v>
      </c>
      <c r="E244">
        <v>1300</v>
      </c>
      <c r="F244">
        <v>2600</v>
      </c>
      <c r="G244">
        <v>1300</v>
      </c>
      <c r="H244" s="81"/>
      <c r="I244">
        <v>2600</v>
      </c>
      <c r="J244">
        <v>520</v>
      </c>
      <c r="K244">
        <v>800</v>
      </c>
    </row>
    <row r="245" spans="1:11">
      <c r="A245" s="95" t="s">
        <v>250</v>
      </c>
      <c r="B245" s="1" t="s">
        <v>604</v>
      </c>
      <c r="C245" s="1">
        <v>1992400258</v>
      </c>
      <c r="D245" s="1">
        <v>1992400260</v>
      </c>
      <c r="E245">
        <v>1400</v>
      </c>
      <c r="F245">
        <v>2800</v>
      </c>
      <c r="G245">
        <v>1400</v>
      </c>
      <c r="H245" s="81"/>
      <c r="I245">
        <v>2800</v>
      </c>
      <c r="J245">
        <v>560</v>
      </c>
      <c r="K245">
        <v>860</v>
      </c>
    </row>
    <row r="246" spans="1:11">
      <c r="A246" s="95" t="s">
        <v>252</v>
      </c>
      <c r="B246" s="1" t="s">
        <v>605</v>
      </c>
      <c r="C246" s="1">
        <v>1992400254</v>
      </c>
      <c r="D246" s="1">
        <v>1992400256</v>
      </c>
      <c r="E246">
        <v>1500</v>
      </c>
      <c r="F246">
        <v>3000</v>
      </c>
      <c r="G246">
        <v>1500</v>
      </c>
      <c r="H246" s="81"/>
      <c r="I246">
        <v>3000</v>
      </c>
      <c r="J246">
        <v>600</v>
      </c>
      <c r="K246">
        <v>920</v>
      </c>
    </row>
    <row r="247" spans="1:11">
      <c r="A247" s="95" t="s">
        <v>254</v>
      </c>
      <c r="B247" s="1" t="s">
        <v>606</v>
      </c>
      <c r="C247" s="1">
        <v>1992400247</v>
      </c>
      <c r="D247" s="1">
        <v>1992400249</v>
      </c>
      <c r="E247">
        <v>1600</v>
      </c>
      <c r="F247">
        <v>3200</v>
      </c>
      <c r="G247">
        <v>1600</v>
      </c>
      <c r="H247" s="81"/>
      <c r="I247">
        <v>3200</v>
      </c>
      <c r="J247">
        <v>640</v>
      </c>
      <c r="K247">
        <v>980</v>
      </c>
    </row>
    <row r="248" spans="1:11">
      <c r="A248" s="95" t="s">
        <v>256</v>
      </c>
      <c r="B248" s="1" t="s">
        <v>607</v>
      </c>
      <c r="C248" s="1">
        <v>1992400243</v>
      </c>
      <c r="D248" s="1">
        <v>1992400245</v>
      </c>
      <c r="E248">
        <v>1700</v>
      </c>
      <c r="F248">
        <v>3400</v>
      </c>
      <c r="G248">
        <v>1700</v>
      </c>
      <c r="H248" s="81"/>
      <c r="I248">
        <v>3400</v>
      </c>
      <c r="J248">
        <v>680</v>
      </c>
      <c r="K248">
        <v>1040</v>
      </c>
    </row>
    <row r="249" spans="1:11">
      <c r="A249" s="95" t="s">
        <v>258</v>
      </c>
      <c r="B249" s="1" t="s">
        <v>608</v>
      </c>
      <c r="C249" s="1">
        <v>1992400239</v>
      </c>
      <c r="D249" s="1">
        <v>1992400241</v>
      </c>
      <c r="E249">
        <v>1800</v>
      </c>
      <c r="F249">
        <v>3600</v>
      </c>
      <c r="G249">
        <v>1800</v>
      </c>
      <c r="H249" s="81"/>
      <c r="I249">
        <v>3600</v>
      </c>
      <c r="J249">
        <v>720</v>
      </c>
      <c r="K249">
        <v>1100</v>
      </c>
    </row>
    <row r="250" spans="1:11">
      <c r="A250" s="95" t="s">
        <v>260</v>
      </c>
      <c r="B250" s="1" t="s">
        <v>609</v>
      </c>
      <c r="C250" s="1">
        <v>1992400188</v>
      </c>
      <c r="D250" s="1">
        <v>1992400215</v>
      </c>
      <c r="E250">
        <v>1900</v>
      </c>
      <c r="F250">
        <v>3800</v>
      </c>
      <c r="G250">
        <v>1900</v>
      </c>
      <c r="H250" s="81"/>
      <c r="I250">
        <v>3800</v>
      </c>
      <c r="J250">
        <v>760</v>
      </c>
      <c r="K250">
        <v>1160</v>
      </c>
    </row>
    <row r="251" spans="1:11">
      <c r="A251" s="95" t="s">
        <v>262</v>
      </c>
      <c r="B251" s="1" t="s">
        <v>610</v>
      </c>
      <c r="C251" s="1">
        <v>1992400186</v>
      </c>
      <c r="D251" s="1">
        <v>1992400213</v>
      </c>
      <c r="E251">
        <v>2000</v>
      </c>
      <c r="F251">
        <v>4000</v>
      </c>
      <c r="G251">
        <v>2000</v>
      </c>
      <c r="H251" s="81"/>
      <c r="I251">
        <v>4000</v>
      </c>
      <c r="J251">
        <v>800</v>
      </c>
      <c r="K251">
        <v>1220</v>
      </c>
    </row>
    <row r="252" spans="1:11">
      <c r="A252" s="95" t="s">
        <v>264</v>
      </c>
      <c r="B252" s="1" t="s">
        <v>611</v>
      </c>
      <c r="C252" s="1">
        <v>1992400184</v>
      </c>
      <c r="D252" s="1">
        <v>1992400211</v>
      </c>
      <c r="E252">
        <v>2100</v>
      </c>
      <c r="F252">
        <v>4200</v>
      </c>
      <c r="G252">
        <v>2100</v>
      </c>
      <c r="H252" s="81"/>
      <c r="I252">
        <v>4200</v>
      </c>
      <c r="J252">
        <v>840</v>
      </c>
      <c r="K252">
        <v>1280</v>
      </c>
    </row>
    <row r="253" spans="1:11">
      <c r="A253" s="95" t="s">
        <v>266</v>
      </c>
      <c r="B253" s="1" t="s">
        <v>612</v>
      </c>
      <c r="C253" s="1">
        <v>1992400171</v>
      </c>
      <c r="D253" s="1">
        <v>1992400174</v>
      </c>
      <c r="E253">
        <v>2200</v>
      </c>
      <c r="F253">
        <v>4400</v>
      </c>
      <c r="G253">
        <v>2200</v>
      </c>
      <c r="H253" s="81"/>
      <c r="I253">
        <v>4400</v>
      </c>
      <c r="J253">
        <v>880</v>
      </c>
      <c r="K253">
        <v>1340</v>
      </c>
    </row>
    <row r="254" spans="1:11">
      <c r="A254" s="95" t="s">
        <v>268</v>
      </c>
      <c r="B254" s="1" t="s">
        <v>613</v>
      </c>
      <c r="C254" s="1">
        <v>1992400170</v>
      </c>
      <c r="D254" s="1">
        <v>1992400173</v>
      </c>
      <c r="E254">
        <v>2300</v>
      </c>
      <c r="F254">
        <v>4600</v>
      </c>
      <c r="G254">
        <v>2300</v>
      </c>
      <c r="H254" s="81"/>
      <c r="I254">
        <v>4600</v>
      </c>
      <c r="J254">
        <v>920</v>
      </c>
      <c r="K254">
        <v>1400</v>
      </c>
    </row>
    <row r="255" spans="1:11">
      <c r="A255" s="95" t="s">
        <v>270</v>
      </c>
      <c r="B255" s="1" t="s">
        <v>614</v>
      </c>
      <c r="C255" s="1">
        <v>1992400169</v>
      </c>
      <c r="D255" s="1">
        <v>1992400172</v>
      </c>
      <c r="E255">
        <v>2400</v>
      </c>
      <c r="F255">
        <v>4800</v>
      </c>
      <c r="G255">
        <v>2400</v>
      </c>
      <c r="H255" s="81"/>
      <c r="I255">
        <v>4800</v>
      </c>
      <c r="J255">
        <v>960</v>
      </c>
      <c r="K255">
        <v>1460</v>
      </c>
    </row>
    <row r="256" spans="1:11">
      <c r="A256" s="95" t="s">
        <v>273</v>
      </c>
      <c r="B256" s="1" t="s">
        <v>615</v>
      </c>
      <c r="C256" s="1">
        <v>1992400129</v>
      </c>
      <c r="D256" s="1">
        <v>1992400135</v>
      </c>
      <c r="E256">
        <v>2500</v>
      </c>
      <c r="F256">
        <v>5000</v>
      </c>
      <c r="G256">
        <v>2500</v>
      </c>
      <c r="H256" s="81"/>
      <c r="I256">
        <v>5000</v>
      </c>
      <c r="J256">
        <v>1000</v>
      </c>
      <c r="K256">
        <v>1520</v>
      </c>
    </row>
    <row r="257" spans="1:11">
      <c r="A257" s="95" t="s">
        <v>276</v>
      </c>
      <c r="B257" s="1" t="s">
        <v>616</v>
      </c>
      <c r="C257" s="1">
        <v>1992400128</v>
      </c>
      <c r="D257" s="1">
        <v>1992400134</v>
      </c>
      <c r="E257">
        <v>2600</v>
      </c>
      <c r="F257">
        <v>5200</v>
      </c>
      <c r="G257">
        <v>2600</v>
      </c>
      <c r="H257" s="81"/>
      <c r="I257">
        <v>5200</v>
      </c>
      <c r="J257">
        <v>1040</v>
      </c>
      <c r="K257">
        <v>1580</v>
      </c>
    </row>
    <row r="258" spans="1:11">
      <c r="A258" s="95" t="s">
        <v>279</v>
      </c>
      <c r="B258" s="1" t="s">
        <v>617</v>
      </c>
      <c r="C258">
        <v>1992400130</v>
      </c>
      <c r="D258" s="1">
        <v>1992400136</v>
      </c>
      <c r="E258">
        <v>2700</v>
      </c>
      <c r="F258">
        <v>5400</v>
      </c>
      <c r="G258">
        <v>2700</v>
      </c>
      <c r="H258" s="81"/>
      <c r="I258">
        <v>5400</v>
      </c>
      <c r="J258">
        <v>1080</v>
      </c>
      <c r="K258">
        <v>1640</v>
      </c>
    </row>
    <row r="259" spans="1:11">
      <c r="A259" s="95" t="s">
        <v>282</v>
      </c>
      <c r="B259" s="1" t="s">
        <v>618</v>
      </c>
      <c r="C259" s="1">
        <v>1990440837</v>
      </c>
      <c r="D259" s="1">
        <v>1990440843</v>
      </c>
      <c r="E259">
        <v>2800</v>
      </c>
      <c r="F259">
        <v>5600</v>
      </c>
      <c r="G259">
        <v>2800</v>
      </c>
      <c r="H259" s="81"/>
      <c r="I259">
        <v>5600</v>
      </c>
      <c r="J259">
        <v>1120</v>
      </c>
      <c r="K259">
        <v>1700</v>
      </c>
    </row>
    <row r="260" spans="1:11">
      <c r="A260" s="95" t="s">
        <v>285</v>
      </c>
      <c r="B260" s="1" t="s">
        <v>619</v>
      </c>
      <c r="C260" s="1">
        <v>1990440835</v>
      </c>
      <c r="D260" s="1">
        <v>1990440841</v>
      </c>
      <c r="E260">
        <v>2900</v>
      </c>
      <c r="F260">
        <v>5800</v>
      </c>
      <c r="G260">
        <v>2900</v>
      </c>
      <c r="H260" s="81"/>
      <c r="I260">
        <v>5800</v>
      </c>
      <c r="J260">
        <v>1160</v>
      </c>
      <c r="K260">
        <v>1760</v>
      </c>
    </row>
    <row r="261" spans="1:11">
      <c r="A261" s="95" t="s">
        <v>288</v>
      </c>
      <c r="B261" s="1" t="s">
        <v>620</v>
      </c>
      <c r="C261" s="1">
        <v>1990440750</v>
      </c>
      <c r="D261" s="1">
        <v>1990440751</v>
      </c>
      <c r="E261">
        <v>3000</v>
      </c>
      <c r="F261">
        <v>6000</v>
      </c>
      <c r="G261">
        <v>3000</v>
      </c>
      <c r="H261" s="81"/>
      <c r="I261">
        <v>6000</v>
      </c>
      <c r="J261">
        <v>1200</v>
      </c>
      <c r="K261">
        <v>1820</v>
      </c>
    </row>
    <row r="262" spans="1:11">
      <c r="A262" s="95" t="s">
        <v>291</v>
      </c>
      <c r="B262" s="1" t="s">
        <v>621</v>
      </c>
      <c r="C262" s="1">
        <v>1990440746</v>
      </c>
      <c r="D262" s="1">
        <v>1990440747</v>
      </c>
      <c r="E262">
        <v>3200</v>
      </c>
      <c r="F262" s="1">
        <v>6400</v>
      </c>
      <c r="G262">
        <v>3200</v>
      </c>
      <c r="H262" s="81"/>
      <c r="I262" s="1">
        <v>6400</v>
      </c>
      <c r="J262" s="81">
        <v>1280</v>
      </c>
      <c r="K262" s="81">
        <v>1910</v>
      </c>
    </row>
    <row r="263" spans="1:11">
      <c r="A263" s="95" t="s">
        <v>294</v>
      </c>
      <c r="B263" s="1" t="s">
        <v>622</v>
      </c>
      <c r="C263" s="1">
        <v>1990440742</v>
      </c>
      <c r="D263" s="1">
        <v>1990440743</v>
      </c>
      <c r="E263">
        <v>3400</v>
      </c>
      <c r="F263">
        <v>6800</v>
      </c>
      <c r="G263">
        <v>3400</v>
      </c>
      <c r="H263" s="81"/>
      <c r="I263">
        <v>6800</v>
      </c>
      <c r="J263">
        <v>1360</v>
      </c>
      <c r="K263">
        <v>2000</v>
      </c>
    </row>
    <row r="264" spans="1:11">
      <c r="A264" s="95" t="s">
        <v>297</v>
      </c>
      <c r="B264" s="1" t="s">
        <v>623</v>
      </c>
      <c r="C264" s="1">
        <v>1990440708</v>
      </c>
      <c r="D264" s="1">
        <v>1990440709</v>
      </c>
      <c r="E264">
        <v>3600</v>
      </c>
      <c r="F264" s="1">
        <v>7200</v>
      </c>
      <c r="G264">
        <v>3600</v>
      </c>
      <c r="H264" s="81"/>
      <c r="I264" s="1">
        <v>7200</v>
      </c>
      <c r="J264" s="81">
        <v>1440</v>
      </c>
      <c r="K264" s="81">
        <v>2090</v>
      </c>
    </row>
    <row r="265" spans="1:11">
      <c r="A265" s="95" t="s">
        <v>300</v>
      </c>
      <c r="B265" s="1" t="s">
        <v>624</v>
      </c>
      <c r="C265" s="196">
        <v>1990440710</v>
      </c>
      <c r="D265" s="196">
        <v>1990440711</v>
      </c>
      <c r="E265">
        <v>3800</v>
      </c>
      <c r="F265">
        <v>7600</v>
      </c>
      <c r="G265">
        <v>3800</v>
      </c>
      <c r="H265" s="81"/>
      <c r="I265">
        <v>7600</v>
      </c>
      <c r="J265">
        <v>1520</v>
      </c>
      <c r="K265">
        <v>2180</v>
      </c>
    </row>
    <row r="266" spans="1:11">
      <c r="A266" s="95" t="s">
        <v>303</v>
      </c>
      <c r="B266" s="1" t="s">
        <v>625</v>
      </c>
      <c r="C266" s="1">
        <v>1990440712</v>
      </c>
      <c r="D266" s="1">
        <v>1990440713</v>
      </c>
      <c r="E266">
        <v>4000</v>
      </c>
      <c r="F266" s="1">
        <v>8000</v>
      </c>
      <c r="G266">
        <v>4000</v>
      </c>
      <c r="H266" s="81"/>
      <c r="I266" s="1">
        <v>8000</v>
      </c>
      <c r="J266" s="81">
        <v>1600</v>
      </c>
      <c r="K266" s="81">
        <v>2270</v>
      </c>
    </row>
    <row r="267" spans="1:11">
      <c r="A267" s="95" t="s">
        <v>306</v>
      </c>
      <c r="B267" s="1" t="s">
        <v>626</v>
      </c>
      <c r="C267" s="1">
        <v>1990440593</v>
      </c>
      <c r="D267" s="1">
        <v>1990440594</v>
      </c>
      <c r="E267">
        <v>4200</v>
      </c>
      <c r="F267">
        <v>8400</v>
      </c>
      <c r="G267">
        <v>4200</v>
      </c>
      <c r="H267" s="81"/>
      <c r="I267">
        <v>8400</v>
      </c>
      <c r="J267">
        <v>1680</v>
      </c>
      <c r="K267">
        <v>2360</v>
      </c>
    </row>
    <row r="268" spans="1:11">
      <c r="A268" s="95" t="s">
        <v>309</v>
      </c>
      <c r="B268" s="1" t="s">
        <v>627</v>
      </c>
      <c r="C268" s="1">
        <v>1990440580</v>
      </c>
      <c r="D268" s="1">
        <v>1990440581</v>
      </c>
      <c r="E268">
        <v>4400</v>
      </c>
      <c r="F268" s="1">
        <v>8800</v>
      </c>
      <c r="G268">
        <v>4400</v>
      </c>
      <c r="H268" s="81"/>
      <c r="I268" s="1">
        <v>8800</v>
      </c>
      <c r="J268" s="81">
        <v>1760</v>
      </c>
      <c r="K268" s="81">
        <v>2450</v>
      </c>
    </row>
    <row r="269" spans="1:11">
      <c r="A269" s="95" t="s">
        <v>312</v>
      </c>
      <c r="B269" s="1" t="s">
        <v>628</v>
      </c>
      <c r="C269" s="1">
        <v>1990440595</v>
      </c>
      <c r="D269" s="1">
        <v>1990440596</v>
      </c>
      <c r="E269">
        <v>4600</v>
      </c>
      <c r="F269">
        <v>9200</v>
      </c>
      <c r="G269">
        <v>4600</v>
      </c>
      <c r="H269" s="81"/>
      <c r="I269">
        <v>9200</v>
      </c>
      <c r="J269">
        <v>1840</v>
      </c>
      <c r="K269">
        <v>2540</v>
      </c>
    </row>
    <row r="270" spans="1:11">
      <c r="A270" s="95" t="s">
        <v>315</v>
      </c>
      <c r="B270" s="1" t="s">
        <v>629</v>
      </c>
      <c r="C270" s="1">
        <v>1990440582</v>
      </c>
      <c r="D270" s="1">
        <v>1990440583</v>
      </c>
      <c r="E270">
        <v>4800</v>
      </c>
      <c r="F270" s="1">
        <v>9600</v>
      </c>
      <c r="G270">
        <v>4800</v>
      </c>
      <c r="H270" s="81"/>
      <c r="I270" s="1">
        <v>9600</v>
      </c>
      <c r="J270" s="81">
        <v>1920</v>
      </c>
      <c r="K270" s="81">
        <v>2630</v>
      </c>
    </row>
    <row r="271" spans="1:11">
      <c r="A271" s="95" t="s">
        <v>318</v>
      </c>
      <c r="B271" s="1" t="s">
        <v>630</v>
      </c>
      <c r="C271" s="1">
        <v>1990440591</v>
      </c>
      <c r="D271" s="1">
        <v>1990440592</v>
      </c>
      <c r="E271">
        <v>5000</v>
      </c>
      <c r="F271">
        <v>10000</v>
      </c>
      <c r="G271">
        <v>5000</v>
      </c>
      <c r="H271" s="81"/>
      <c r="I271">
        <v>10000</v>
      </c>
      <c r="J271">
        <v>2000</v>
      </c>
      <c r="K271">
        <v>2720</v>
      </c>
    </row>
    <row r="272" spans="1:11">
      <c r="A272" s="95" t="s">
        <v>321</v>
      </c>
      <c r="B272" s="1" t="s">
        <v>631</v>
      </c>
      <c r="C272" s="1">
        <v>1990440817</v>
      </c>
      <c r="D272" s="1">
        <v>1990440819</v>
      </c>
      <c r="E272">
        <v>5200</v>
      </c>
      <c r="F272" s="1">
        <v>10400</v>
      </c>
      <c r="G272">
        <v>5200</v>
      </c>
      <c r="H272" s="81"/>
      <c r="I272" s="1">
        <v>10400</v>
      </c>
      <c r="J272" s="81">
        <v>2080</v>
      </c>
      <c r="K272" s="81">
        <v>2810</v>
      </c>
    </row>
    <row r="273" spans="1:11">
      <c r="A273" s="95" t="s">
        <v>324</v>
      </c>
      <c r="B273" s="1" t="s">
        <v>632</v>
      </c>
      <c r="C273">
        <v>1890400084</v>
      </c>
      <c r="D273" s="1">
        <v>1890400085</v>
      </c>
      <c r="E273">
        <v>5400</v>
      </c>
      <c r="F273">
        <v>10800</v>
      </c>
      <c r="G273">
        <v>5400</v>
      </c>
      <c r="H273" s="81"/>
      <c r="I273">
        <v>10800</v>
      </c>
      <c r="J273">
        <v>2160</v>
      </c>
      <c r="K273">
        <v>2900</v>
      </c>
    </row>
    <row r="274" spans="1:11">
      <c r="A274" s="95" t="s">
        <v>327</v>
      </c>
      <c r="B274" s="1" t="s">
        <v>633</v>
      </c>
      <c r="C274" s="1">
        <v>1992400224</v>
      </c>
      <c r="D274" s="1">
        <v>1992400226</v>
      </c>
      <c r="E274">
        <v>5600</v>
      </c>
      <c r="F274" s="1">
        <v>11200</v>
      </c>
      <c r="G274">
        <v>5600</v>
      </c>
      <c r="H274" s="81"/>
      <c r="I274" s="1">
        <v>11200</v>
      </c>
      <c r="J274" s="81">
        <v>2240</v>
      </c>
      <c r="K274" s="81">
        <v>2990</v>
      </c>
    </row>
    <row r="275" spans="1:11">
      <c r="A275" s="95" t="s">
        <v>330</v>
      </c>
      <c r="B275" s="1" t="s">
        <v>634</v>
      </c>
      <c r="C275">
        <v>1890400026</v>
      </c>
      <c r="D275">
        <v>1890400028</v>
      </c>
      <c r="E275">
        <v>5800</v>
      </c>
      <c r="F275">
        <v>11600</v>
      </c>
      <c r="G275">
        <v>5800</v>
      </c>
      <c r="H275" s="81"/>
      <c r="I275">
        <v>11600</v>
      </c>
      <c r="J275">
        <v>2320</v>
      </c>
      <c r="K275">
        <v>3080</v>
      </c>
    </row>
    <row r="276" spans="1:11">
      <c r="A276" s="95" t="s">
        <v>333</v>
      </c>
      <c r="B276" s="1" t="s">
        <v>635</v>
      </c>
      <c r="C276" s="1">
        <v>1990440839</v>
      </c>
      <c r="D276" s="1">
        <v>1990440845</v>
      </c>
      <c r="E276">
        <v>6000</v>
      </c>
      <c r="F276" s="1">
        <v>12000</v>
      </c>
      <c r="G276">
        <v>6000</v>
      </c>
      <c r="H276" s="81"/>
      <c r="I276" s="1">
        <v>12000</v>
      </c>
      <c r="J276" s="81">
        <v>2400</v>
      </c>
      <c r="K276" s="81">
        <v>3170</v>
      </c>
    </row>
    <row r="277" spans="1:11">
      <c r="A277" s="95" t="s">
        <v>336</v>
      </c>
      <c r="B277" s="1" t="s">
        <v>636</v>
      </c>
      <c r="C277">
        <v>1990409026</v>
      </c>
      <c r="D277">
        <v>1990409027</v>
      </c>
      <c r="E277">
        <v>6200</v>
      </c>
      <c r="F277">
        <v>12400</v>
      </c>
      <c r="G277">
        <v>6200</v>
      </c>
      <c r="H277" s="81"/>
      <c r="I277">
        <v>12400</v>
      </c>
      <c r="J277">
        <v>2480</v>
      </c>
      <c r="K277">
        <v>3260</v>
      </c>
    </row>
    <row r="278" spans="1:11">
      <c r="A278" s="95" t="s">
        <v>339</v>
      </c>
      <c r="B278" s="1" t="s">
        <v>637</v>
      </c>
      <c r="C278" s="1">
        <v>1990440578</v>
      </c>
      <c r="D278" s="1">
        <v>1990440579</v>
      </c>
      <c r="E278">
        <v>6400</v>
      </c>
      <c r="F278" s="1">
        <v>12800</v>
      </c>
      <c r="G278">
        <v>6400</v>
      </c>
      <c r="H278" s="81"/>
      <c r="I278" s="1">
        <v>12800</v>
      </c>
      <c r="J278" s="81">
        <v>2560</v>
      </c>
      <c r="K278" s="81">
        <v>3350</v>
      </c>
    </row>
    <row r="279" spans="1:11">
      <c r="A279" s="95" t="s">
        <v>342</v>
      </c>
      <c r="B279" s="1" t="s">
        <v>638</v>
      </c>
      <c r="C279" s="1">
        <v>1890400223</v>
      </c>
      <c r="D279" s="1">
        <v>1890400225</v>
      </c>
      <c r="E279">
        <v>6600</v>
      </c>
      <c r="F279">
        <v>13200</v>
      </c>
      <c r="G279">
        <v>6600</v>
      </c>
      <c r="H279" s="81"/>
      <c r="I279">
        <v>13200</v>
      </c>
      <c r="J279">
        <v>2640</v>
      </c>
      <c r="K279">
        <v>3440</v>
      </c>
    </row>
    <row r="280" spans="1:11">
      <c r="A280" s="95" t="s">
        <v>345</v>
      </c>
      <c r="B280" s="1" t="s">
        <v>639</v>
      </c>
      <c r="C280" s="1">
        <v>1990440810</v>
      </c>
      <c r="D280" s="1">
        <v>1990440811</v>
      </c>
      <c r="E280">
        <v>6800</v>
      </c>
      <c r="F280" s="1">
        <v>13600</v>
      </c>
      <c r="G280">
        <v>6800</v>
      </c>
      <c r="H280" s="81"/>
      <c r="I280" s="1">
        <v>13600</v>
      </c>
      <c r="J280" s="81">
        <v>2720</v>
      </c>
      <c r="K280" s="81">
        <v>3530</v>
      </c>
    </row>
    <row r="281" spans="1:11">
      <c r="A281" s="95" t="s">
        <v>348</v>
      </c>
      <c r="B281" s="1" t="s">
        <v>640</v>
      </c>
      <c r="C281" s="1">
        <v>1990440600</v>
      </c>
      <c r="D281" s="1">
        <v>1990440610</v>
      </c>
      <c r="E281">
        <v>7000</v>
      </c>
      <c r="F281">
        <v>14000</v>
      </c>
      <c r="G281">
        <v>7000</v>
      </c>
      <c r="H281" s="81"/>
      <c r="I281">
        <v>14000</v>
      </c>
      <c r="J281">
        <v>2800</v>
      </c>
      <c r="K281">
        <v>3620</v>
      </c>
    </row>
    <row r="282" spans="1:11">
      <c r="A282" s="95" t="s">
        <v>351</v>
      </c>
      <c r="B282" s="1" t="s">
        <v>641</v>
      </c>
      <c r="C282">
        <v>1990401068</v>
      </c>
      <c r="D282">
        <v>1990401069</v>
      </c>
      <c r="E282">
        <v>7500</v>
      </c>
      <c r="F282" s="1">
        <v>15000</v>
      </c>
      <c r="G282">
        <v>7500</v>
      </c>
      <c r="H282" s="81"/>
      <c r="I282" s="1">
        <v>15000</v>
      </c>
      <c r="J282" s="81">
        <v>2910</v>
      </c>
      <c r="K282">
        <v>3770</v>
      </c>
    </row>
    <row r="283" spans="1:11">
      <c r="A283" s="95" t="s">
        <v>354</v>
      </c>
      <c r="B283" s="1" t="s">
        <v>642</v>
      </c>
      <c r="C283" s="111">
        <v>1890990000</v>
      </c>
      <c r="E283">
        <v>8000</v>
      </c>
      <c r="F283">
        <v>16000</v>
      </c>
      <c r="G283">
        <v>8000</v>
      </c>
      <c r="H283" s="81"/>
      <c r="I283">
        <v>16000</v>
      </c>
      <c r="J283">
        <v>3020</v>
      </c>
      <c r="K283">
        <v>3920</v>
      </c>
    </row>
    <row r="284" spans="1:11">
      <c r="A284" s="95" t="s">
        <v>357</v>
      </c>
      <c r="B284" s="1" t="s">
        <v>643</v>
      </c>
      <c r="C284" s="111">
        <v>1890990001</v>
      </c>
      <c r="E284">
        <v>8500</v>
      </c>
      <c r="F284" s="1">
        <v>17000</v>
      </c>
      <c r="G284">
        <v>8500</v>
      </c>
      <c r="H284" s="81"/>
      <c r="I284" s="1">
        <v>17000</v>
      </c>
      <c r="J284" s="81">
        <v>3130</v>
      </c>
      <c r="K284">
        <v>4070</v>
      </c>
    </row>
    <row r="285" spans="1:11">
      <c r="A285" s="95" t="s">
        <v>360</v>
      </c>
      <c r="B285" s="1" t="s">
        <v>644</v>
      </c>
      <c r="C285" s="111">
        <v>1890990002</v>
      </c>
      <c r="E285">
        <v>9000</v>
      </c>
      <c r="F285">
        <v>18000</v>
      </c>
      <c r="G285">
        <v>9000</v>
      </c>
      <c r="H285" s="81"/>
      <c r="I285">
        <v>18000</v>
      </c>
      <c r="J285">
        <v>3240</v>
      </c>
      <c r="K285">
        <v>4220</v>
      </c>
    </row>
    <row r="286" spans="1:11">
      <c r="A286" s="95" t="s">
        <v>363</v>
      </c>
      <c r="B286" s="1" t="s">
        <v>645</v>
      </c>
      <c r="C286" s="111">
        <v>1890990003</v>
      </c>
      <c r="E286">
        <v>9500</v>
      </c>
      <c r="F286" s="1">
        <v>19000</v>
      </c>
      <c r="G286">
        <v>9500</v>
      </c>
      <c r="H286" s="81"/>
      <c r="I286" s="1">
        <v>19000</v>
      </c>
      <c r="J286" s="81">
        <v>3350</v>
      </c>
      <c r="K286">
        <v>4370</v>
      </c>
    </row>
    <row r="287" spans="1:11">
      <c r="A287" s="95" t="s">
        <v>366</v>
      </c>
      <c r="B287" s="1" t="s">
        <v>646</v>
      </c>
      <c r="C287" s="111">
        <v>1890990004</v>
      </c>
      <c r="E287">
        <v>10000</v>
      </c>
      <c r="F287">
        <v>20000</v>
      </c>
      <c r="G287">
        <v>10000</v>
      </c>
      <c r="H287" s="81"/>
      <c r="I287">
        <v>20000</v>
      </c>
      <c r="J287">
        <v>3460</v>
      </c>
      <c r="K287">
        <v>4520</v>
      </c>
    </row>
    <row r="288" spans="1:11">
      <c r="A288" s="95" t="s">
        <v>369</v>
      </c>
      <c r="B288" s="1" t="s">
        <v>647</v>
      </c>
      <c r="C288" s="111">
        <v>1890990005</v>
      </c>
      <c r="E288">
        <v>10500</v>
      </c>
      <c r="F288" s="1">
        <v>21000</v>
      </c>
      <c r="G288">
        <v>10500</v>
      </c>
      <c r="H288" s="81"/>
      <c r="I288" s="1">
        <v>21000</v>
      </c>
      <c r="J288" s="81">
        <v>3570</v>
      </c>
      <c r="K288">
        <v>4670</v>
      </c>
    </row>
    <row r="289" spans="1:11">
      <c r="A289" s="95" t="s">
        <v>372</v>
      </c>
      <c r="B289" s="1" t="s">
        <v>648</v>
      </c>
      <c r="C289" s="111">
        <v>1890990006</v>
      </c>
      <c r="E289">
        <v>11000</v>
      </c>
      <c r="F289">
        <v>22000</v>
      </c>
      <c r="G289">
        <v>11000</v>
      </c>
      <c r="H289" s="81"/>
      <c r="I289">
        <v>22000</v>
      </c>
      <c r="J289">
        <v>3680</v>
      </c>
      <c r="K289">
        <v>4820</v>
      </c>
    </row>
    <row r="290" spans="1:11">
      <c r="A290" s="95" t="s">
        <v>375</v>
      </c>
      <c r="B290" s="1" t="s">
        <v>649</v>
      </c>
      <c r="C290" s="194">
        <v>1893000016</v>
      </c>
      <c r="D290" s="194">
        <v>1893000017</v>
      </c>
      <c r="E290">
        <v>11500</v>
      </c>
      <c r="F290" s="1">
        <v>23000</v>
      </c>
      <c r="G290">
        <v>11500</v>
      </c>
      <c r="H290" s="81"/>
      <c r="I290" s="1">
        <v>23000</v>
      </c>
      <c r="J290" s="81">
        <v>3790</v>
      </c>
      <c r="K290">
        <v>4970</v>
      </c>
    </row>
    <row r="291" spans="1:11">
      <c r="A291" s="95" t="s">
        <v>378</v>
      </c>
      <c r="B291" s="1" t="s">
        <v>650</v>
      </c>
      <c r="C291" s="194">
        <v>1893000018</v>
      </c>
      <c r="D291" s="194">
        <v>1893000019</v>
      </c>
      <c r="E291">
        <v>12000</v>
      </c>
      <c r="F291">
        <v>24000</v>
      </c>
      <c r="G291">
        <v>12000</v>
      </c>
      <c r="H291" s="81"/>
      <c r="I291">
        <v>24000</v>
      </c>
      <c r="J291">
        <v>3900</v>
      </c>
      <c r="K291">
        <v>5120</v>
      </c>
    </row>
    <row r="292" spans="1:11">
      <c r="A292" s="95" t="s">
        <v>381</v>
      </c>
      <c r="B292" s="1" t="s">
        <v>651</v>
      </c>
      <c r="C292" s="194">
        <v>1893000026</v>
      </c>
      <c r="D292" s="194">
        <v>1893000027</v>
      </c>
      <c r="E292">
        <v>12500</v>
      </c>
      <c r="F292" s="1">
        <v>25000</v>
      </c>
      <c r="G292">
        <v>12500</v>
      </c>
      <c r="H292" s="81"/>
      <c r="I292" s="1">
        <v>25000</v>
      </c>
      <c r="J292" s="81">
        <v>4010</v>
      </c>
      <c r="K292">
        <v>5270</v>
      </c>
    </row>
    <row r="293" spans="1:11">
      <c r="A293" s="95" t="s">
        <v>384</v>
      </c>
      <c r="B293" s="1" t="s">
        <v>652</v>
      </c>
      <c r="C293" s="194">
        <v>1893000028</v>
      </c>
      <c r="D293" s="194">
        <v>1893000029</v>
      </c>
      <c r="E293">
        <v>13000</v>
      </c>
      <c r="F293">
        <v>26000</v>
      </c>
      <c r="G293">
        <v>13000</v>
      </c>
      <c r="H293" s="81"/>
      <c r="I293">
        <v>26000</v>
      </c>
      <c r="J293">
        <v>4120</v>
      </c>
      <c r="K293">
        <v>5420</v>
      </c>
    </row>
    <row r="294" spans="1:11">
      <c r="A294" s="95" t="s">
        <v>387</v>
      </c>
      <c r="B294" s="1" t="s">
        <v>653</v>
      </c>
      <c r="C294" s="194">
        <v>1893000024</v>
      </c>
      <c r="D294" s="194">
        <v>1893000025</v>
      </c>
      <c r="E294">
        <v>13500</v>
      </c>
      <c r="F294" s="1">
        <v>27000</v>
      </c>
      <c r="G294">
        <v>13500</v>
      </c>
      <c r="H294" s="81"/>
      <c r="I294" s="1">
        <v>27000</v>
      </c>
      <c r="J294" s="81">
        <v>4230</v>
      </c>
      <c r="K294">
        <v>5570</v>
      </c>
    </row>
    <row r="295" spans="1:11">
      <c r="A295" s="95" t="s">
        <v>390</v>
      </c>
      <c r="B295" s="1" t="s">
        <v>654</v>
      </c>
      <c r="C295" s="197">
        <v>1890910002</v>
      </c>
      <c r="D295" s="197">
        <v>1890910003</v>
      </c>
      <c r="E295">
        <v>14000</v>
      </c>
      <c r="F295">
        <v>28000</v>
      </c>
      <c r="G295">
        <v>14000</v>
      </c>
      <c r="H295" s="81"/>
      <c r="I295">
        <v>28000</v>
      </c>
      <c r="J295">
        <v>4340</v>
      </c>
      <c r="K295">
        <v>5720</v>
      </c>
    </row>
    <row r="296" spans="1:11">
      <c r="A296" s="95" t="s">
        <v>393</v>
      </c>
      <c r="B296" s="1" t="s">
        <v>655</v>
      </c>
      <c r="C296" s="197">
        <v>1890910004</v>
      </c>
      <c r="D296" s="197">
        <v>1890910005</v>
      </c>
      <c r="E296">
        <v>14500</v>
      </c>
      <c r="F296" s="1">
        <v>29000</v>
      </c>
      <c r="G296">
        <v>14500</v>
      </c>
      <c r="H296" s="81"/>
      <c r="I296" s="1">
        <v>29000</v>
      </c>
      <c r="J296" s="81">
        <v>4450</v>
      </c>
      <c r="K296">
        <v>5870</v>
      </c>
    </row>
    <row r="297" spans="1:11">
      <c r="A297" s="95" t="s">
        <v>396</v>
      </c>
      <c r="B297" s="1" t="s">
        <v>656</v>
      </c>
      <c r="C297" s="197">
        <v>1890910008</v>
      </c>
      <c r="D297" s="197">
        <v>1890910009</v>
      </c>
      <c r="E297">
        <v>15000</v>
      </c>
      <c r="F297">
        <v>30000</v>
      </c>
      <c r="G297">
        <v>15000</v>
      </c>
      <c r="H297" s="81"/>
      <c r="I297">
        <v>30000</v>
      </c>
      <c r="J297">
        <v>4560</v>
      </c>
      <c r="K297">
        <v>6020</v>
      </c>
    </row>
    <row r="298" spans="1:11">
      <c r="A298" s="95" t="s">
        <v>399</v>
      </c>
      <c r="B298" s="108" t="s">
        <v>657</v>
      </c>
      <c r="C298" s="197">
        <v>1890910010</v>
      </c>
      <c r="D298" s="198">
        <v>1890910011</v>
      </c>
      <c r="E298">
        <v>15500</v>
      </c>
      <c r="F298" s="1">
        <v>31000</v>
      </c>
      <c r="G298">
        <v>15500</v>
      </c>
      <c r="H298" s="81"/>
      <c r="I298" s="1">
        <v>31000</v>
      </c>
      <c r="J298" s="81">
        <v>4670</v>
      </c>
      <c r="K298">
        <v>6170</v>
      </c>
    </row>
    <row r="299" spans="1:11">
      <c r="A299" s="95" t="s">
        <v>401</v>
      </c>
      <c r="B299" s="108" t="s">
        <v>658</v>
      </c>
      <c r="C299" s="197">
        <v>1890910012</v>
      </c>
      <c r="D299" s="198">
        <v>1890910013</v>
      </c>
      <c r="E299">
        <v>16000</v>
      </c>
      <c r="F299">
        <v>32000</v>
      </c>
      <c r="G299">
        <v>16000</v>
      </c>
      <c r="H299" s="81"/>
      <c r="I299">
        <v>32000</v>
      </c>
      <c r="J299">
        <v>4780</v>
      </c>
      <c r="K299">
        <v>6320</v>
      </c>
    </row>
    <row r="300" spans="1:11">
      <c r="A300" s="95" t="s">
        <v>404</v>
      </c>
      <c r="B300" s="108" t="s">
        <v>659</v>
      </c>
      <c r="C300" s="197">
        <v>1890910014</v>
      </c>
      <c r="D300" s="198">
        <v>1890910015</v>
      </c>
      <c r="E300">
        <v>16500</v>
      </c>
      <c r="F300" s="1">
        <v>33000</v>
      </c>
      <c r="G300">
        <v>16500</v>
      </c>
      <c r="H300" s="81"/>
      <c r="I300" s="1">
        <v>33000</v>
      </c>
      <c r="J300" s="81">
        <v>4890</v>
      </c>
      <c r="K300">
        <v>6470</v>
      </c>
    </row>
    <row r="301" spans="1:11">
      <c r="A301" s="95" t="s">
        <v>407</v>
      </c>
      <c r="B301" s="1" t="s">
        <v>660</v>
      </c>
      <c r="C301" s="197">
        <v>1890910016</v>
      </c>
      <c r="D301" s="198">
        <v>1890910017</v>
      </c>
      <c r="E301">
        <v>17000</v>
      </c>
      <c r="F301">
        <v>34000</v>
      </c>
      <c r="G301">
        <v>17000</v>
      </c>
      <c r="H301" s="81"/>
      <c r="I301">
        <v>34000</v>
      </c>
      <c r="J301">
        <v>5000</v>
      </c>
      <c r="K301">
        <v>6620</v>
      </c>
    </row>
    <row r="302" spans="1:11">
      <c r="A302" s="95" t="s">
        <v>410</v>
      </c>
      <c r="B302" s="1" t="s">
        <v>661</v>
      </c>
      <c r="C302" s="197">
        <v>1890910020</v>
      </c>
      <c r="D302" s="197">
        <v>1890910021</v>
      </c>
      <c r="E302">
        <v>18000</v>
      </c>
      <c r="F302" s="1">
        <v>36000</v>
      </c>
      <c r="G302">
        <v>18000</v>
      </c>
      <c r="H302" s="81"/>
      <c r="I302" s="1">
        <v>36000</v>
      </c>
      <c r="J302" s="81">
        <v>5180</v>
      </c>
      <c r="K302">
        <v>6900</v>
      </c>
    </row>
    <row r="303" spans="1:11">
      <c r="A303" s="95" t="s">
        <v>413</v>
      </c>
      <c r="B303" s="1" t="s">
        <v>662</v>
      </c>
      <c r="C303" s="197">
        <v>1890910022</v>
      </c>
      <c r="D303" s="197">
        <v>1890910023</v>
      </c>
      <c r="E303">
        <v>19000</v>
      </c>
      <c r="F303">
        <v>38000</v>
      </c>
      <c r="G303">
        <v>19000</v>
      </c>
      <c r="H303" s="81"/>
      <c r="I303">
        <v>38000</v>
      </c>
      <c r="J303">
        <v>5360</v>
      </c>
      <c r="K303">
        <v>7180</v>
      </c>
    </row>
    <row r="304" spans="1:11">
      <c r="A304" s="95" t="s">
        <v>416</v>
      </c>
      <c r="B304" s="108" t="s">
        <v>663</v>
      </c>
      <c r="C304" s="197">
        <v>1890910026</v>
      </c>
      <c r="D304" s="197">
        <v>1890910027</v>
      </c>
      <c r="E304">
        <v>20000</v>
      </c>
      <c r="F304" s="1">
        <v>40000</v>
      </c>
      <c r="G304">
        <v>20000</v>
      </c>
      <c r="H304" s="81"/>
      <c r="I304" s="1">
        <v>40000</v>
      </c>
      <c r="J304" s="81">
        <v>5540</v>
      </c>
      <c r="K304">
        <v>7460</v>
      </c>
    </row>
    <row r="305" spans="1:11">
      <c r="A305" s="95" t="s">
        <v>419</v>
      </c>
      <c r="B305" s="108" t="s">
        <v>664</v>
      </c>
      <c r="C305" s="197">
        <v>1890910028</v>
      </c>
      <c r="D305" s="197">
        <v>1890910029</v>
      </c>
      <c r="E305">
        <v>21000</v>
      </c>
      <c r="F305">
        <v>42000</v>
      </c>
      <c r="G305">
        <v>21000</v>
      </c>
      <c r="H305" s="81"/>
      <c r="I305">
        <v>42000</v>
      </c>
      <c r="J305">
        <v>5720</v>
      </c>
      <c r="K305">
        <v>7740</v>
      </c>
    </row>
    <row r="306" spans="1:11">
      <c r="A306" s="95" t="s">
        <v>422</v>
      </c>
      <c r="B306" s="108" t="s">
        <v>665</v>
      </c>
      <c r="C306" s="197">
        <v>1890910030</v>
      </c>
      <c r="D306" s="197">
        <v>1890910031</v>
      </c>
      <c r="E306">
        <v>22000</v>
      </c>
      <c r="F306" s="1">
        <v>44000</v>
      </c>
      <c r="G306">
        <v>22000</v>
      </c>
      <c r="H306" s="81"/>
      <c r="I306" s="1">
        <v>44000</v>
      </c>
      <c r="J306" s="81">
        <v>5900</v>
      </c>
      <c r="K306">
        <v>8020</v>
      </c>
    </row>
    <row r="307" spans="1:11">
      <c r="A307" s="95" t="s">
        <v>425</v>
      </c>
      <c r="B307" s="1" t="s">
        <v>666</v>
      </c>
      <c r="C307" s="197">
        <v>1890910032</v>
      </c>
      <c r="D307" s="197">
        <v>1890910033</v>
      </c>
      <c r="E307">
        <v>23000</v>
      </c>
      <c r="F307">
        <v>46000</v>
      </c>
      <c r="G307">
        <v>23000</v>
      </c>
      <c r="H307" s="81"/>
      <c r="I307">
        <v>46000</v>
      </c>
      <c r="J307">
        <v>6080</v>
      </c>
      <c r="K307">
        <v>8300</v>
      </c>
    </row>
    <row r="308" spans="1:11">
      <c r="A308" s="95" t="s">
        <v>428</v>
      </c>
      <c r="B308" s="108" t="s">
        <v>667</v>
      </c>
      <c r="C308" s="197">
        <v>1890910034</v>
      </c>
      <c r="D308" s="197">
        <v>1890910035</v>
      </c>
      <c r="E308">
        <v>24000</v>
      </c>
      <c r="F308" s="1">
        <v>48000</v>
      </c>
      <c r="G308">
        <v>24000</v>
      </c>
      <c r="H308" s="81"/>
      <c r="I308" s="1">
        <v>48000</v>
      </c>
      <c r="J308" s="81">
        <v>6260</v>
      </c>
      <c r="K308">
        <v>8580</v>
      </c>
    </row>
    <row r="309" spans="1:11">
      <c r="A309" s="95" t="s">
        <v>431</v>
      </c>
      <c r="B309" s="108" t="s">
        <v>668</v>
      </c>
      <c r="C309" s="197">
        <v>1890910036</v>
      </c>
      <c r="D309" s="197">
        <v>1890910037</v>
      </c>
      <c r="E309">
        <v>25000</v>
      </c>
      <c r="F309">
        <v>50000</v>
      </c>
      <c r="G309">
        <v>25000</v>
      </c>
      <c r="H309" s="81"/>
      <c r="I309">
        <v>50000</v>
      </c>
      <c r="J309">
        <v>6440</v>
      </c>
      <c r="K309">
        <v>8860</v>
      </c>
    </row>
    <row r="310" spans="1:11">
      <c r="A310" s="95" t="s">
        <v>434</v>
      </c>
      <c r="B310" s="108" t="s">
        <v>669</v>
      </c>
      <c r="C310" s="197">
        <v>1890910006</v>
      </c>
      <c r="D310" s="197">
        <v>1890910007</v>
      </c>
      <c r="E310">
        <v>26000</v>
      </c>
      <c r="F310" s="1">
        <v>52000</v>
      </c>
      <c r="G310">
        <v>26000</v>
      </c>
      <c r="H310" s="81"/>
      <c r="I310" s="1">
        <v>52000</v>
      </c>
      <c r="J310" s="81">
        <v>6620</v>
      </c>
      <c r="K310">
        <v>9140</v>
      </c>
    </row>
    <row r="311" spans="1:11">
      <c r="A311" s="95" t="s">
        <v>437</v>
      </c>
      <c r="B311" s="108" t="s">
        <v>670</v>
      </c>
      <c r="C311" s="197">
        <v>1890910024</v>
      </c>
      <c r="D311" s="197">
        <v>1890910025</v>
      </c>
      <c r="E311">
        <v>27000</v>
      </c>
      <c r="F311">
        <v>54000</v>
      </c>
      <c r="G311">
        <v>27000</v>
      </c>
      <c r="H311" s="81"/>
      <c r="I311">
        <v>54000</v>
      </c>
      <c r="J311">
        <v>6800</v>
      </c>
      <c r="K311">
        <v>9420</v>
      </c>
    </row>
    <row r="312" spans="1:11">
      <c r="A312" s="95" t="s">
        <v>440</v>
      </c>
      <c r="B312" s="199" t="s">
        <v>671</v>
      </c>
      <c r="C312" s="197">
        <v>1890910038</v>
      </c>
      <c r="D312" s="197">
        <v>1890910039</v>
      </c>
      <c r="E312">
        <v>29000</v>
      </c>
      <c r="F312" s="1">
        <v>57000</v>
      </c>
      <c r="G312">
        <v>29000</v>
      </c>
      <c r="H312" s="81"/>
      <c r="I312" s="1">
        <v>57000</v>
      </c>
      <c r="J312" s="81">
        <v>6980</v>
      </c>
      <c r="K312">
        <v>9700</v>
      </c>
    </row>
    <row r="313" spans="1:11">
      <c r="A313" s="95" t="s">
        <v>443</v>
      </c>
      <c r="B313" s="108" t="s">
        <v>672</v>
      </c>
      <c r="C313" s="197">
        <v>1890910044</v>
      </c>
      <c r="D313" s="197">
        <v>1890910045</v>
      </c>
      <c r="E313">
        <v>31000</v>
      </c>
      <c r="F313">
        <v>60000</v>
      </c>
      <c r="G313">
        <v>31000</v>
      </c>
      <c r="H313" s="81"/>
      <c r="I313">
        <v>60000</v>
      </c>
      <c r="J313">
        <v>7160</v>
      </c>
      <c r="K313">
        <v>9980</v>
      </c>
    </row>
    <row r="314" spans="1:11">
      <c r="A314" s="95" t="s">
        <v>446</v>
      </c>
      <c r="B314" s="108" t="s">
        <v>673</v>
      </c>
      <c r="C314" s="197">
        <v>1890910046</v>
      </c>
      <c r="D314" s="197">
        <v>1890910047</v>
      </c>
      <c r="E314">
        <v>33000</v>
      </c>
      <c r="F314" s="1">
        <v>63000</v>
      </c>
      <c r="G314">
        <v>33000</v>
      </c>
      <c r="H314" s="81"/>
      <c r="I314" s="1">
        <v>63000</v>
      </c>
      <c r="J314" s="81">
        <v>7340</v>
      </c>
      <c r="K314">
        <v>10260</v>
      </c>
    </row>
    <row r="315" spans="1:11">
      <c r="A315" s="95" t="s">
        <v>449</v>
      </c>
      <c r="B315" s="108" t="s">
        <v>674</v>
      </c>
      <c r="C315" s="197">
        <v>1890910048</v>
      </c>
      <c r="D315" s="197">
        <v>1890910049</v>
      </c>
      <c r="E315">
        <v>35000</v>
      </c>
      <c r="F315">
        <v>66000</v>
      </c>
      <c r="G315">
        <v>35000</v>
      </c>
      <c r="H315" s="81"/>
      <c r="I315">
        <v>66000</v>
      </c>
      <c r="J315">
        <v>7520</v>
      </c>
      <c r="K315">
        <v>10540</v>
      </c>
    </row>
    <row r="316" spans="1:11">
      <c r="A316" s="95" t="s">
        <v>452</v>
      </c>
      <c r="B316" s="1" t="s">
        <v>675</v>
      </c>
      <c r="C316" s="197">
        <v>1890910040</v>
      </c>
      <c r="D316" s="197">
        <v>1890910041</v>
      </c>
      <c r="E316">
        <v>37000</v>
      </c>
      <c r="F316" s="1">
        <v>69000</v>
      </c>
      <c r="G316">
        <v>37000</v>
      </c>
      <c r="H316" s="81"/>
      <c r="I316" s="1">
        <v>69000</v>
      </c>
      <c r="J316" s="81">
        <v>7700</v>
      </c>
      <c r="K316">
        <v>10820</v>
      </c>
    </row>
    <row r="317" spans="1:11">
      <c r="A317" s="95" t="s">
        <v>455</v>
      </c>
      <c r="B317" s="1" t="s">
        <v>676</v>
      </c>
      <c r="C317" s="197">
        <v>1890910042</v>
      </c>
      <c r="D317" s="197">
        <v>1890910043</v>
      </c>
      <c r="E317">
        <v>39000</v>
      </c>
      <c r="F317">
        <v>72000</v>
      </c>
      <c r="G317">
        <v>39000</v>
      </c>
      <c r="H317" s="81"/>
      <c r="I317">
        <v>72000</v>
      </c>
      <c r="J317">
        <v>7880</v>
      </c>
      <c r="K317">
        <v>11100</v>
      </c>
    </row>
    <row r="318" spans="1:11">
      <c r="A318" s="95" t="s">
        <v>458</v>
      </c>
      <c r="B318" s="108" t="s">
        <v>677</v>
      </c>
      <c r="C318" s="197">
        <v>1890910000</v>
      </c>
      <c r="D318" s="197">
        <v>1890910001</v>
      </c>
      <c r="E318">
        <v>41000</v>
      </c>
      <c r="F318" s="1">
        <v>75000</v>
      </c>
      <c r="G318">
        <v>41000</v>
      </c>
      <c r="H318" s="81"/>
      <c r="I318" s="1">
        <v>75000</v>
      </c>
      <c r="J318" s="81">
        <v>8060</v>
      </c>
      <c r="K318">
        <v>11380</v>
      </c>
    </row>
    <row r="319" spans="1:11">
      <c r="A319" s="95" t="s">
        <v>461</v>
      </c>
      <c r="B319" s="108" t="s">
        <v>678</v>
      </c>
      <c r="C319" s="200">
        <v>1890910018</v>
      </c>
      <c r="D319" s="197">
        <v>1890910019</v>
      </c>
      <c r="E319">
        <v>43000</v>
      </c>
      <c r="F319">
        <v>78000</v>
      </c>
      <c r="G319">
        <v>43000</v>
      </c>
      <c r="H319" s="81"/>
      <c r="I319">
        <v>78000</v>
      </c>
      <c r="J319">
        <v>8240</v>
      </c>
      <c r="K319">
        <v>11660</v>
      </c>
    </row>
    <row r="320" spans="1:11">
      <c r="A320" s="95" t="s">
        <v>464</v>
      </c>
      <c r="B320" s="108" t="s">
        <v>679</v>
      </c>
      <c r="C320" s="197">
        <v>1890910050</v>
      </c>
      <c r="D320" s="197">
        <v>1890910051</v>
      </c>
      <c r="E320">
        <v>45000</v>
      </c>
      <c r="F320" s="1">
        <v>81000</v>
      </c>
      <c r="G320">
        <v>45000</v>
      </c>
      <c r="H320" s="81"/>
      <c r="I320" s="1">
        <v>81000</v>
      </c>
      <c r="J320" s="81">
        <v>8420</v>
      </c>
      <c r="K320">
        <v>11940</v>
      </c>
    </row>
    <row r="321" spans="1:11">
      <c r="A321" s="95" t="s">
        <v>467</v>
      </c>
      <c r="B321" s="108" t="s">
        <v>680</v>
      </c>
      <c r="C321">
        <v>1990440584</v>
      </c>
      <c r="D321" s="108">
        <v>1990440585</v>
      </c>
      <c r="E321">
        <v>47000</v>
      </c>
      <c r="F321">
        <v>84000</v>
      </c>
      <c r="G321">
        <v>47000</v>
      </c>
      <c r="H321" s="81"/>
      <c r="I321">
        <v>84000</v>
      </c>
      <c r="J321">
        <v>8600</v>
      </c>
      <c r="K321">
        <v>12220</v>
      </c>
    </row>
    <row r="322" spans="8:8">
      <c r="H322" s="81"/>
    </row>
    <row r="323" ht="25.5" spans="1:27">
      <c r="A323" s="201" t="s">
        <v>681</v>
      </c>
      <c r="B323" s="201"/>
      <c r="C323" s="201"/>
      <c r="D323" s="201"/>
      <c r="E323" s="201"/>
      <c r="F323" s="201"/>
      <c r="G323" s="201"/>
      <c r="H323" s="201"/>
      <c r="I323" s="201"/>
      <c r="J323" s="201"/>
      <c r="K323" s="201"/>
      <c r="L323" s="201"/>
      <c r="M323" s="201"/>
      <c r="N323" s="201"/>
      <c r="O323" s="201"/>
      <c r="P323" s="201"/>
      <c r="Q323" s="201"/>
      <c r="R323" s="201"/>
      <c r="S323" s="201"/>
      <c r="T323" s="201"/>
      <c r="U323" s="201"/>
      <c r="V323" s="201"/>
      <c r="W323" s="201"/>
      <c r="X323" s="201"/>
      <c r="Y323" s="201"/>
      <c r="Z323" s="201"/>
      <c r="AA323" s="201"/>
    </row>
    <row r="324" ht="60.75" customHeight="1" spans="1:26">
      <c r="A324" s="1" t="s">
        <v>682</v>
      </c>
      <c r="B324" s="1" t="s">
        <v>683</v>
      </c>
      <c r="C324" s="1" t="s">
        <v>684</v>
      </c>
      <c r="D324" s="1" t="s">
        <v>685</v>
      </c>
      <c r="E324" s="202" t="s">
        <v>686</v>
      </c>
      <c r="F324" s="202" t="s">
        <v>687</v>
      </c>
      <c r="H324" s="81"/>
      <c r="I324" s="203" t="s">
        <v>688</v>
      </c>
      <c r="J324" s="204" t="s">
        <v>683</v>
      </c>
      <c r="K324" s="204" t="s">
        <v>689</v>
      </c>
      <c r="L324" s="205" t="s">
        <v>690</v>
      </c>
      <c r="M324" s="204" t="s">
        <v>691</v>
      </c>
      <c r="N324" s="206" t="s">
        <v>692</v>
      </c>
      <c r="O324" s="207" t="s">
        <v>693</v>
      </c>
      <c r="P324" s="208"/>
      <c r="Q324" s="207" t="s">
        <v>694</v>
      </c>
      <c r="R324" s="207" t="s">
        <v>199</v>
      </c>
      <c r="S324" s="213" t="s">
        <v>695</v>
      </c>
      <c r="T324" s="213"/>
      <c r="U324" s="214" t="s">
        <v>696</v>
      </c>
      <c r="V324" s="81"/>
      <c r="W324" t="s">
        <v>697</v>
      </c>
      <c r="X324" s="1" t="s">
        <v>161</v>
      </c>
      <c r="Y324" s="217" t="s">
        <v>698</v>
      </c>
      <c r="Z324" s="218"/>
    </row>
    <row r="325" ht="21" customHeight="1" spans="1:26">
      <c r="A325" s="1"/>
      <c r="B325" s="1"/>
      <c r="C325" s="1"/>
      <c r="D325" s="1"/>
      <c r="E325" s="202"/>
      <c r="F325" s="202"/>
      <c r="H325" s="81"/>
      <c r="I325" s="204"/>
      <c r="J325" s="204"/>
      <c r="K325" s="204"/>
      <c r="L325" s="205"/>
      <c r="M325" s="204"/>
      <c r="N325" s="209"/>
      <c r="O325" s="207"/>
      <c r="P325" s="208"/>
      <c r="Q325" s="207"/>
      <c r="R325" s="207"/>
      <c r="S325" s="204" t="s">
        <v>699</v>
      </c>
      <c r="T325" s="204" t="s">
        <v>700</v>
      </c>
      <c r="U325" s="215"/>
      <c r="V325" s="81"/>
      <c r="X325" s="1"/>
      <c r="Y325" s="1" t="s">
        <v>699</v>
      </c>
      <c r="Z325" s="1" t="s">
        <v>701</v>
      </c>
    </row>
    <row r="326" spans="1:26">
      <c r="A326" s="96" t="s">
        <v>702</v>
      </c>
      <c r="B326" s="96">
        <v>1</v>
      </c>
      <c r="C326">
        <v>1</v>
      </c>
      <c r="D326">
        <v>1</v>
      </c>
      <c r="E326">
        <v>10000</v>
      </c>
      <c r="F326">
        <v>0</v>
      </c>
      <c r="H326" s="81"/>
      <c r="I326" s="210" t="s">
        <v>702</v>
      </c>
      <c r="J326" s="210">
        <v>1</v>
      </c>
      <c r="K326" s="210">
        <v>2</v>
      </c>
      <c r="L326" s="210">
        <v>1</v>
      </c>
      <c r="M326" s="211">
        <v>0.05</v>
      </c>
      <c r="N326" s="212" t="s">
        <v>702</v>
      </c>
      <c r="O326" s="210">
        <v>2</v>
      </c>
      <c r="P326" s="81"/>
      <c r="Q326" s="210">
        <v>2</v>
      </c>
      <c r="R326" s="210">
        <v>5000</v>
      </c>
      <c r="S326" s="211">
        <v>0</v>
      </c>
      <c r="T326" s="211">
        <v>0</v>
      </c>
      <c r="U326" s="216" t="s">
        <v>702</v>
      </c>
      <c r="V326" s="81"/>
      <c r="W326">
        <v>2</v>
      </c>
      <c r="X326">
        <v>1</v>
      </c>
      <c r="Y326" s="24">
        <v>0</v>
      </c>
      <c r="Z326">
        <v>0</v>
      </c>
    </row>
    <row r="327" spans="1:26">
      <c r="A327" s="96" t="s">
        <v>703</v>
      </c>
      <c r="B327" s="96">
        <v>2</v>
      </c>
      <c r="C327">
        <v>2</v>
      </c>
      <c r="D327">
        <v>2</v>
      </c>
      <c r="E327">
        <v>20000</v>
      </c>
      <c r="F327">
        <v>0</v>
      </c>
      <c r="H327" s="81"/>
      <c r="I327" s="210" t="s">
        <v>703</v>
      </c>
      <c r="J327" s="210">
        <v>2</v>
      </c>
      <c r="K327" s="210">
        <v>4</v>
      </c>
      <c r="L327" s="210">
        <v>2</v>
      </c>
      <c r="M327" s="211">
        <v>0.05</v>
      </c>
      <c r="N327" s="212" t="s">
        <v>703</v>
      </c>
      <c r="O327" s="210">
        <v>4</v>
      </c>
      <c r="P327" s="81"/>
      <c r="Q327" s="210">
        <v>4</v>
      </c>
      <c r="R327" s="210">
        <v>10000</v>
      </c>
      <c r="S327" s="211">
        <v>0</v>
      </c>
      <c r="T327" s="211">
        <v>0</v>
      </c>
      <c r="U327" s="216" t="s">
        <v>703</v>
      </c>
      <c r="V327" s="81"/>
      <c r="W327">
        <v>4</v>
      </c>
      <c r="X327">
        <v>2</v>
      </c>
      <c r="Y327" s="24">
        <v>0</v>
      </c>
      <c r="Z327">
        <v>0</v>
      </c>
    </row>
    <row r="328" spans="1:26">
      <c r="A328" s="96" t="s">
        <v>704</v>
      </c>
      <c r="B328" s="96">
        <v>3</v>
      </c>
      <c r="C328">
        <v>3</v>
      </c>
      <c r="D328">
        <v>3</v>
      </c>
      <c r="E328">
        <v>30000</v>
      </c>
      <c r="F328">
        <v>400</v>
      </c>
      <c r="H328" s="81"/>
      <c r="I328" s="210" t="s">
        <v>704</v>
      </c>
      <c r="J328" s="210">
        <v>3</v>
      </c>
      <c r="K328" s="210">
        <v>6</v>
      </c>
      <c r="L328" s="210">
        <v>3</v>
      </c>
      <c r="M328" s="211">
        <v>0.05</v>
      </c>
      <c r="N328" s="212" t="s">
        <v>704</v>
      </c>
      <c r="O328" s="210">
        <v>6</v>
      </c>
      <c r="P328" s="81"/>
      <c r="Q328" s="210">
        <v>6</v>
      </c>
      <c r="R328" s="210">
        <v>15000</v>
      </c>
      <c r="S328" s="211">
        <v>0</v>
      </c>
      <c r="T328" s="211">
        <v>0</v>
      </c>
      <c r="U328" s="216" t="s">
        <v>704</v>
      </c>
      <c r="V328" s="81"/>
      <c r="W328">
        <v>6</v>
      </c>
      <c r="X328">
        <v>3</v>
      </c>
      <c r="Y328" s="24">
        <v>0</v>
      </c>
      <c r="Z328">
        <v>0</v>
      </c>
    </row>
    <row r="329" spans="1:26">
      <c r="A329" s="96" t="s">
        <v>705</v>
      </c>
      <c r="B329" s="96">
        <v>4</v>
      </c>
      <c r="C329">
        <v>4</v>
      </c>
      <c r="D329">
        <v>4</v>
      </c>
      <c r="E329">
        <v>40000</v>
      </c>
      <c r="F329">
        <v>800</v>
      </c>
      <c r="H329" s="81"/>
      <c r="I329" s="210" t="s">
        <v>705</v>
      </c>
      <c r="J329" s="210">
        <v>4</v>
      </c>
      <c r="K329" s="210">
        <v>8</v>
      </c>
      <c r="L329" s="210">
        <v>4</v>
      </c>
      <c r="M329" s="211">
        <v>0.05</v>
      </c>
      <c r="N329" s="212" t="s">
        <v>705</v>
      </c>
      <c r="O329" s="210">
        <v>8</v>
      </c>
      <c r="P329" s="81"/>
      <c r="Q329" s="210">
        <v>8</v>
      </c>
      <c r="R329" s="210">
        <v>20000</v>
      </c>
      <c r="S329" s="211">
        <v>0</v>
      </c>
      <c r="T329" s="211">
        <v>0</v>
      </c>
      <c r="U329" s="216" t="s">
        <v>705</v>
      </c>
      <c r="V329" s="81"/>
      <c r="W329">
        <v>8</v>
      </c>
      <c r="X329">
        <v>4</v>
      </c>
      <c r="Y329" s="24">
        <v>0</v>
      </c>
      <c r="Z329">
        <v>0</v>
      </c>
    </row>
    <row r="330" spans="1:26">
      <c r="A330" s="96" t="s">
        <v>706</v>
      </c>
      <c r="B330" s="96">
        <v>5</v>
      </c>
      <c r="C330">
        <v>5</v>
      </c>
      <c r="D330">
        <v>5</v>
      </c>
      <c r="E330">
        <v>50000</v>
      </c>
      <c r="F330">
        <v>1200</v>
      </c>
      <c r="H330" s="81"/>
      <c r="I330" s="210" t="s">
        <v>706</v>
      </c>
      <c r="J330" s="210">
        <v>5</v>
      </c>
      <c r="K330" s="210">
        <v>10</v>
      </c>
      <c r="L330" s="210">
        <v>5</v>
      </c>
      <c r="M330" s="211">
        <v>0.05</v>
      </c>
      <c r="N330" s="212" t="s">
        <v>706</v>
      </c>
      <c r="O330" s="210">
        <v>10</v>
      </c>
      <c r="P330" s="81"/>
      <c r="Q330" s="210">
        <v>10</v>
      </c>
      <c r="R330" s="210">
        <v>25000</v>
      </c>
      <c r="S330" s="211">
        <v>0</v>
      </c>
      <c r="T330" s="211">
        <v>0</v>
      </c>
      <c r="U330" s="216" t="s">
        <v>706</v>
      </c>
      <c r="V330" s="81"/>
      <c r="W330">
        <v>10</v>
      </c>
      <c r="X330">
        <v>5</v>
      </c>
      <c r="Y330" s="24">
        <v>0</v>
      </c>
      <c r="Z330">
        <v>0</v>
      </c>
    </row>
    <row r="331" spans="1:26">
      <c r="A331" s="96" t="s">
        <v>707</v>
      </c>
      <c r="B331" s="96">
        <v>6</v>
      </c>
      <c r="C331">
        <v>6</v>
      </c>
      <c r="D331">
        <v>6</v>
      </c>
      <c r="E331">
        <v>60000</v>
      </c>
      <c r="F331">
        <v>1600</v>
      </c>
      <c r="H331" s="81"/>
      <c r="I331" s="210" t="s">
        <v>707</v>
      </c>
      <c r="J331" s="210">
        <v>6</v>
      </c>
      <c r="K331" s="210">
        <v>12</v>
      </c>
      <c r="L331" s="210">
        <v>6</v>
      </c>
      <c r="M331" s="211">
        <v>0.05</v>
      </c>
      <c r="N331" s="212" t="s">
        <v>707</v>
      </c>
      <c r="O331" s="210">
        <v>12</v>
      </c>
      <c r="P331" s="81"/>
      <c r="Q331" s="210">
        <v>12</v>
      </c>
      <c r="R331" s="210">
        <v>30000</v>
      </c>
      <c r="S331" s="211">
        <v>0</v>
      </c>
      <c r="T331" s="211">
        <v>0</v>
      </c>
      <c r="U331" s="216" t="s">
        <v>707</v>
      </c>
      <c r="V331" s="81"/>
      <c r="W331">
        <v>12</v>
      </c>
      <c r="X331">
        <v>6</v>
      </c>
      <c r="Y331" s="24">
        <v>0</v>
      </c>
      <c r="Z331">
        <v>0</v>
      </c>
    </row>
    <row r="332" spans="1:26">
      <c r="A332" s="96" t="s">
        <v>708</v>
      </c>
      <c r="B332" s="96">
        <v>7</v>
      </c>
      <c r="C332">
        <v>7</v>
      </c>
      <c r="D332">
        <v>7</v>
      </c>
      <c r="E332">
        <v>70000</v>
      </c>
      <c r="F332">
        <v>2000</v>
      </c>
      <c r="H332" s="81"/>
      <c r="I332" s="210" t="s">
        <v>708</v>
      </c>
      <c r="J332" s="210">
        <v>7</v>
      </c>
      <c r="K332" s="210">
        <v>14</v>
      </c>
      <c r="L332" s="210">
        <v>7</v>
      </c>
      <c r="M332" s="211">
        <v>0.05</v>
      </c>
      <c r="N332" s="212" t="s">
        <v>708</v>
      </c>
      <c r="O332" s="210">
        <v>14</v>
      </c>
      <c r="P332" s="81"/>
      <c r="Q332" s="210">
        <v>14</v>
      </c>
      <c r="R332" s="210">
        <v>35000</v>
      </c>
      <c r="S332" s="211">
        <v>0</v>
      </c>
      <c r="T332" s="211">
        <v>0</v>
      </c>
      <c r="U332" s="216" t="s">
        <v>708</v>
      </c>
      <c r="V332" s="81"/>
      <c r="W332">
        <v>14</v>
      </c>
      <c r="X332">
        <v>7</v>
      </c>
      <c r="Y332" s="24">
        <v>0</v>
      </c>
      <c r="Z332">
        <v>0</v>
      </c>
    </row>
    <row r="333" spans="1:26">
      <c r="A333" s="96" t="s">
        <v>709</v>
      </c>
      <c r="B333" s="96">
        <v>8</v>
      </c>
      <c r="C333">
        <v>8</v>
      </c>
      <c r="D333">
        <v>8</v>
      </c>
      <c r="E333">
        <v>80000</v>
      </c>
      <c r="F333">
        <v>2400</v>
      </c>
      <c r="H333" s="81"/>
      <c r="I333" s="210" t="s">
        <v>709</v>
      </c>
      <c r="J333" s="210">
        <v>8</v>
      </c>
      <c r="K333" s="210">
        <v>16</v>
      </c>
      <c r="L333" s="210">
        <v>8</v>
      </c>
      <c r="M333" s="211">
        <v>0.05</v>
      </c>
      <c r="N333" s="212" t="s">
        <v>709</v>
      </c>
      <c r="O333" s="210">
        <v>16</v>
      </c>
      <c r="P333" s="81"/>
      <c r="Q333" s="210">
        <v>16</v>
      </c>
      <c r="R333" s="210">
        <v>40000</v>
      </c>
      <c r="S333" s="211">
        <v>0</v>
      </c>
      <c r="T333" s="211">
        <v>0</v>
      </c>
      <c r="U333" s="216" t="s">
        <v>709</v>
      </c>
      <c r="V333" s="81"/>
      <c r="W333">
        <v>16</v>
      </c>
      <c r="X333">
        <v>8</v>
      </c>
      <c r="Y333" s="24">
        <v>0</v>
      </c>
      <c r="Z333">
        <v>0</v>
      </c>
    </row>
    <row r="334" spans="1:26">
      <c r="A334" s="96" t="s">
        <v>710</v>
      </c>
      <c r="B334" s="96">
        <v>9</v>
      </c>
      <c r="C334">
        <v>9</v>
      </c>
      <c r="D334">
        <v>9</v>
      </c>
      <c r="E334">
        <v>90000</v>
      </c>
      <c r="F334">
        <v>2800</v>
      </c>
      <c r="H334" s="81"/>
      <c r="I334" s="210" t="s">
        <v>710</v>
      </c>
      <c r="J334" s="210">
        <v>9</v>
      </c>
      <c r="K334" s="210">
        <v>18</v>
      </c>
      <c r="L334" s="210">
        <v>9</v>
      </c>
      <c r="M334" s="211">
        <v>0.05</v>
      </c>
      <c r="N334" s="212" t="s">
        <v>710</v>
      </c>
      <c r="O334" s="210">
        <v>18</v>
      </c>
      <c r="P334" s="81"/>
      <c r="Q334" s="210">
        <v>18</v>
      </c>
      <c r="R334" s="210">
        <v>45000</v>
      </c>
      <c r="S334" s="211">
        <v>0</v>
      </c>
      <c r="T334" s="211">
        <v>0</v>
      </c>
      <c r="U334" s="216" t="s">
        <v>710</v>
      </c>
      <c r="V334" s="81"/>
      <c r="W334">
        <v>18</v>
      </c>
      <c r="X334">
        <v>9</v>
      </c>
      <c r="Y334" s="24">
        <v>0</v>
      </c>
      <c r="Z334">
        <v>0</v>
      </c>
    </row>
    <row r="335" spans="1:26">
      <c r="A335" s="96" t="s">
        <v>711</v>
      </c>
      <c r="B335" s="96">
        <v>10</v>
      </c>
      <c r="C335">
        <v>10</v>
      </c>
      <c r="D335">
        <v>10</v>
      </c>
      <c r="E335">
        <v>100000</v>
      </c>
      <c r="F335">
        <v>3200</v>
      </c>
      <c r="H335" s="81"/>
      <c r="I335" s="210" t="s">
        <v>711</v>
      </c>
      <c r="J335" s="210">
        <v>10</v>
      </c>
      <c r="K335" s="210">
        <v>20</v>
      </c>
      <c r="L335" s="210">
        <v>10</v>
      </c>
      <c r="M335" s="211">
        <v>0.05</v>
      </c>
      <c r="N335" s="212" t="s">
        <v>711</v>
      </c>
      <c r="O335" s="210">
        <v>20</v>
      </c>
      <c r="P335" s="81"/>
      <c r="Q335" s="210">
        <v>20</v>
      </c>
      <c r="R335" s="210">
        <v>50000</v>
      </c>
      <c r="S335" s="211">
        <v>0</v>
      </c>
      <c r="T335" s="211">
        <v>0</v>
      </c>
      <c r="U335" s="216" t="s">
        <v>711</v>
      </c>
      <c r="V335" s="81"/>
      <c r="W335">
        <v>20</v>
      </c>
      <c r="X335">
        <v>10</v>
      </c>
      <c r="Y335" s="24">
        <v>0</v>
      </c>
      <c r="Z335">
        <v>0</v>
      </c>
    </row>
    <row r="336" spans="1:26">
      <c r="A336" s="96" t="s">
        <v>712</v>
      </c>
      <c r="B336" s="96">
        <v>11</v>
      </c>
      <c r="C336">
        <v>11</v>
      </c>
      <c r="D336">
        <v>11</v>
      </c>
      <c r="E336">
        <v>110000</v>
      </c>
      <c r="F336">
        <v>3600</v>
      </c>
      <c r="H336" s="81"/>
      <c r="I336" s="210" t="s">
        <v>712</v>
      </c>
      <c r="J336" s="210">
        <v>11</v>
      </c>
      <c r="K336" s="210">
        <v>22</v>
      </c>
      <c r="L336" s="210">
        <v>11</v>
      </c>
      <c r="M336" s="211">
        <v>0.1</v>
      </c>
      <c r="N336" s="212" t="s">
        <v>712</v>
      </c>
      <c r="O336" s="210">
        <v>22</v>
      </c>
      <c r="P336" s="81"/>
      <c r="Q336" s="210">
        <v>22</v>
      </c>
      <c r="R336" s="210">
        <v>55000</v>
      </c>
      <c r="S336" s="211">
        <v>0</v>
      </c>
      <c r="T336" s="211">
        <v>0</v>
      </c>
      <c r="U336" s="216" t="s">
        <v>712</v>
      </c>
      <c r="V336" s="81"/>
      <c r="W336">
        <v>22</v>
      </c>
      <c r="X336">
        <v>11</v>
      </c>
      <c r="Y336" s="24">
        <v>0</v>
      </c>
      <c r="Z336">
        <v>0</v>
      </c>
    </row>
    <row r="337" spans="1:26">
      <c r="A337" s="96" t="s">
        <v>713</v>
      </c>
      <c r="B337" s="96">
        <v>12</v>
      </c>
      <c r="C337">
        <v>12</v>
      </c>
      <c r="D337">
        <v>12</v>
      </c>
      <c r="E337">
        <v>120000</v>
      </c>
      <c r="F337">
        <v>4000</v>
      </c>
      <c r="H337" s="81"/>
      <c r="I337" s="210" t="s">
        <v>713</v>
      </c>
      <c r="J337" s="210">
        <v>12</v>
      </c>
      <c r="K337" s="210">
        <v>24</v>
      </c>
      <c r="L337" s="210">
        <v>12</v>
      </c>
      <c r="M337" s="211">
        <v>0.1</v>
      </c>
      <c r="N337" s="212" t="s">
        <v>713</v>
      </c>
      <c r="O337" s="210">
        <v>24</v>
      </c>
      <c r="P337" s="81"/>
      <c r="Q337" s="210">
        <v>24</v>
      </c>
      <c r="R337" s="210">
        <v>60000</v>
      </c>
      <c r="S337" s="211">
        <v>0</v>
      </c>
      <c r="T337" s="211">
        <v>0</v>
      </c>
      <c r="U337" s="216" t="s">
        <v>713</v>
      </c>
      <c r="V337" s="81"/>
      <c r="W337">
        <v>24</v>
      </c>
      <c r="X337">
        <v>12</v>
      </c>
      <c r="Y337" s="24">
        <v>0</v>
      </c>
      <c r="Z337">
        <v>0</v>
      </c>
    </row>
    <row r="338" spans="1:26">
      <c r="A338" s="96" t="s">
        <v>714</v>
      </c>
      <c r="B338" s="96">
        <v>13</v>
      </c>
      <c r="C338">
        <v>13</v>
      </c>
      <c r="D338">
        <v>13</v>
      </c>
      <c r="E338">
        <v>130000</v>
      </c>
      <c r="F338">
        <v>4400</v>
      </c>
      <c r="H338" s="81"/>
      <c r="I338" s="210" t="s">
        <v>714</v>
      </c>
      <c r="J338" s="210">
        <v>13</v>
      </c>
      <c r="K338" s="210">
        <v>26</v>
      </c>
      <c r="L338" s="210">
        <v>13</v>
      </c>
      <c r="M338" s="211">
        <v>0.1</v>
      </c>
      <c r="N338" s="212" t="s">
        <v>714</v>
      </c>
      <c r="O338" s="210">
        <v>26</v>
      </c>
      <c r="P338" s="81"/>
      <c r="Q338" s="210">
        <v>26</v>
      </c>
      <c r="R338" s="210">
        <v>65000</v>
      </c>
      <c r="S338" s="211">
        <v>0</v>
      </c>
      <c r="T338" s="211">
        <v>0</v>
      </c>
      <c r="U338" s="216" t="s">
        <v>714</v>
      </c>
      <c r="V338" s="81"/>
      <c r="W338">
        <v>26</v>
      </c>
      <c r="X338">
        <v>13</v>
      </c>
      <c r="Y338" s="24">
        <v>0</v>
      </c>
      <c r="Z338">
        <v>0</v>
      </c>
    </row>
    <row r="339" spans="1:26">
      <c r="A339" s="96" t="s">
        <v>715</v>
      </c>
      <c r="B339" s="96">
        <v>14</v>
      </c>
      <c r="C339">
        <v>14</v>
      </c>
      <c r="D339">
        <v>14</v>
      </c>
      <c r="E339">
        <v>140000</v>
      </c>
      <c r="F339">
        <v>4800</v>
      </c>
      <c r="H339" s="81"/>
      <c r="I339" s="210" t="s">
        <v>715</v>
      </c>
      <c r="J339" s="210">
        <v>14</v>
      </c>
      <c r="K339" s="210">
        <v>28</v>
      </c>
      <c r="L339" s="210">
        <v>14</v>
      </c>
      <c r="M339" s="211">
        <v>0.1</v>
      </c>
      <c r="N339" s="212" t="s">
        <v>715</v>
      </c>
      <c r="O339" s="210">
        <v>28</v>
      </c>
      <c r="P339" s="81"/>
      <c r="Q339" s="210">
        <v>28</v>
      </c>
      <c r="R339" s="210">
        <v>70000</v>
      </c>
      <c r="S339" s="211">
        <v>0</v>
      </c>
      <c r="T339" s="211">
        <v>0</v>
      </c>
      <c r="U339" s="216" t="s">
        <v>715</v>
      </c>
      <c r="V339" s="81"/>
      <c r="W339">
        <v>28</v>
      </c>
      <c r="X339">
        <v>14</v>
      </c>
      <c r="Y339" s="24">
        <v>0</v>
      </c>
      <c r="Z339">
        <v>0</v>
      </c>
    </row>
    <row r="340" spans="1:26">
      <c r="A340" s="96" t="s">
        <v>716</v>
      </c>
      <c r="B340" s="96">
        <v>15</v>
      </c>
      <c r="C340">
        <v>15</v>
      </c>
      <c r="D340">
        <v>15</v>
      </c>
      <c r="E340">
        <v>150000</v>
      </c>
      <c r="F340">
        <v>5200</v>
      </c>
      <c r="H340" s="81"/>
      <c r="I340" s="210" t="s">
        <v>716</v>
      </c>
      <c r="J340" s="210">
        <v>15</v>
      </c>
      <c r="K340" s="210">
        <v>30</v>
      </c>
      <c r="L340" s="210">
        <v>15</v>
      </c>
      <c r="M340" s="211">
        <v>0.1</v>
      </c>
      <c r="N340" s="212" t="s">
        <v>716</v>
      </c>
      <c r="O340" s="210">
        <v>30</v>
      </c>
      <c r="P340" s="81"/>
      <c r="Q340" s="210">
        <v>30</v>
      </c>
      <c r="R340" s="210">
        <v>75000</v>
      </c>
      <c r="S340" s="211">
        <v>0</v>
      </c>
      <c r="T340" s="211">
        <v>0</v>
      </c>
      <c r="U340" s="216" t="s">
        <v>716</v>
      </c>
      <c r="V340" s="81"/>
      <c r="W340">
        <v>30</v>
      </c>
      <c r="X340">
        <v>15</v>
      </c>
      <c r="Y340" s="24">
        <v>0</v>
      </c>
      <c r="Z340">
        <v>0</v>
      </c>
    </row>
    <row r="341" spans="1:26">
      <c r="A341" s="96" t="s">
        <v>717</v>
      </c>
      <c r="B341" s="96">
        <v>16</v>
      </c>
      <c r="C341">
        <v>16</v>
      </c>
      <c r="D341">
        <v>16</v>
      </c>
      <c r="E341">
        <v>160000</v>
      </c>
      <c r="F341">
        <v>5600</v>
      </c>
      <c r="H341" s="81"/>
      <c r="I341" s="210" t="s">
        <v>717</v>
      </c>
      <c r="J341" s="210">
        <v>16</v>
      </c>
      <c r="K341" s="210">
        <v>32</v>
      </c>
      <c r="L341" s="210">
        <v>16</v>
      </c>
      <c r="M341" s="211">
        <v>0.1</v>
      </c>
      <c r="N341" s="212" t="s">
        <v>717</v>
      </c>
      <c r="O341" s="210">
        <v>32</v>
      </c>
      <c r="P341" s="81"/>
      <c r="Q341" s="210">
        <v>32</v>
      </c>
      <c r="R341" s="210">
        <v>80000</v>
      </c>
      <c r="S341" s="211">
        <v>0</v>
      </c>
      <c r="T341" s="211">
        <v>0</v>
      </c>
      <c r="U341" s="216" t="s">
        <v>717</v>
      </c>
      <c r="V341" s="81"/>
      <c r="W341">
        <v>32</v>
      </c>
      <c r="X341">
        <v>16</v>
      </c>
      <c r="Y341" s="24">
        <v>0</v>
      </c>
      <c r="Z341">
        <v>0</v>
      </c>
    </row>
    <row r="342" spans="1:26">
      <c r="A342" s="96" t="s">
        <v>718</v>
      </c>
      <c r="B342" s="96">
        <v>17</v>
      </c>
      <c r="C342">
        <v>17</v>
      </c>
      <c r="D342">
        <v>17</v>
      </c>
      <c r="E342">
        <v>170000</v>
      </c>
      <c r="F342">
        <v>6000</v>
      </c>
      <c r="H342" s="81"/>
      <c r="I342" s="210" t="s">
        <v>718</v>
      </c>
      <c r="J342" s="210">
        <v>17</v>
      </c>
      <c r="K342" s="210">
        <v>34</v>
      </c>
      <c r="L342" s="210">
        <v>17</v>
      </c>
      <c r="M342" s="211">
        <v>0.1</v>
      </c>
      <c r="N342" s="212" t="s">
        <v>718</v>
      </c>
      <c r="O342" s="210">
        <v>34</v>
      </c>
      <c r="P342" s="81"/>
      <c r="Q342" s="210">
        <v>34</v>
      </c>
      <c r="R342" s="210">
        <v>85000</v>
      </c>
      <c r="S342" s="211">
        <v>0</v>
      </c>
      <c r="T342" s="211">
        <v>0</v>
      </c>
      <c r="U342" s="216" t="s">
        <v>718</v>
      </c>
      <c r="V342" s="81"/>
      <c r="W342">
        <v>34</v>
      </c>
      <c r="X342">
        <v>17</v>
      </c>
      <c r="Y342" s="24">
        <v>0</v>
      </c>
      <c r="Z342">
        <v>0</v>
      </c>
    </row>
    <row r="343" spans="1:26">
      <c r="A343" s="96" t="s">
        <v>719</v>
      </c>
      <c r="B343" s="96">
        <v>18</v>
      </c>
      <c r="C343">
        <v>18</v>
      </c>
      <c r="D343">
        <v>18</v>
      </c>
      <c r="E343">
        <v>180000</v>
      </c>
      <c r="F343">
        <v>6400</v>
      </c>
      <c r="H343" s="81"/>
      <c r="I343" s="210" t="s">
        <v>719</v>
      </c>
      <c r="J343" s="210">
        <v>18</v>
      </c>
      <c r="K343" s="210">
        <v>36</v>
      </c>
      <c r="L343" s="210">
        <v>18</v>
      </c>
      <c r="M343" s="211">
        <v>0.1</v>
      </c>
      <c r="N343" s="212" t="s">
        <v>719</v>
      </c>
      <c r="O343" s="210">
        <v>36</v>
      </c>
      <c r="P343" s="81"/>
      <c r="Q343" s="210">
        <v>36</v>
      </c>
      <c r="R343" s="210">
        <v>90000</v>
      </c>
      <c r="S343" s="211">
        <v>0</v>
      </c>
      <c r="T343" s="211">
        <v>0</v>
      </c>
      <c r="U343" s="216" t="s">
        <v>719</v>
      </c>
      <c r="V343" s="81"/>
      <c r="W343">
        <v>36</v>
      </c>
      <c r="X343">
        <v>18</v>
      </c>
      <c r="Y343" s="24">
        <v>0</v>
      </c>
      <c r="Z343">
        <v>0</v>
      </c>
    </row>
    <row r="344" spans="1:26">
      <c r="A344" s="96" t="s">
        <v>720</v>
      </c>
      <c r="B344" s="96">
        <v>19</v>
      </c>
      <c r="C344">
        <v>19</v>
      </c>
      <c r="D344">
        <v>19</v>
      </c>
      <c r="E344">
        <v>190000</v>
      </c>
      <c r="F344">
        <v>6800</v>
      </c>
      <c r="H344" s="81"/>
      <c r="I344" s="210" t="s">
        <v>720</v>
      </c>
      <c r="J344" s="210">
        <v>19</v>
      </c>
      <c r="K344" s="210">
        <v>38</v>
      </c>
      <c r="L344" s="210">
        <v>19</v>
      </c>
      <c r="M344" s="211">
        <v>0.1</v>
      </c>
      <c r="N344" s="212" t="s">
        <v>720</v>
      </c>
      <c r="O344" s="210">
        <v>38</v>
      </c>
      <c r="P344" s="81"/>
      <c r="Q344" s="210">
        <v>38</v>
      </c>
      <c r="R344" s="210">
        <v>95000</v>
      </c>
      <c r="S344" s="211">
        <v>0</v>
      </c>
      <c r="T344" s="211">
        <v>0</v>
      </c>
      <c r="U344" s="216" t="s">
        <v>720</v>
      </c>
      <c r="V344" s="81"/>
      <c r="W344">
        <v>38</v>
      </c>
      <c r="X344">
        <v>19</v>
      </c>
      <c r="Y344" s="24">
        <v>0</v>
      </c>
      <c r="Z344">
        <v>0</v>
      </c>
    </row>
    <row r="345" spans="1:26">
      <c r="A345" s="96" t="s">
        <v>721</v>
      </c>
      <c r="B345" s="96">
        <v>20</v>
      </c>
      <c r="C345">
        <v>20</v>
      </c>
      <c r="D345">
        <v>20</v>
      </c>
      <c r="E345">
        <v>200000</v>
      </c>
      <c r="F345">
        <v>7200</v>
      </c>
      <c r="H345" s="81"/>
      <c r="I345" s="210" t="s">
        <v>721</v>
      </c>
      <c r="J345" s="210">
        <v>20</v>
      </c>
      <c r="K345" s="210">
        <v>40</v>
      </c>
      <c r="L345" s="210">
        <v>20</v>
      </c>
      <c r="M345" s="211">
        <v>0.1</v>
      </c>
      <c r="N345" s="212" t="s">
        <v>721</v>
      </c>
      <c r="O345" s="210">
        <v>40</v>
      </c>
      <c r="P345" s="81"/>
      <c r="Q345" s="210">
        <v>40</v>
      </c>
      <c r="R345" s="210">
        <v>100000</v>
      </c>
      <c r="S345" s="211">
        <v>0</v>
      </c>
      <c r="T345" s="211">
        <v>0</v>
      </c>
      <c r="U345" s="216" t="s">
        <v>721</v>
      </c>
      <c r="V345" s="81"/>
      <c r="W345">
        <v>40</v>
      </c>
      <c r="X345">
        <v>20</v>
      </c>
      <c r="Y345" s="24">
        <v>0</v>
      </c>
      <c r="Z345">
        <v>0</v>
      </c>
    </row>
    <row r="346" spans="1:26">
      <c r="A346" s="96" t="s">
        <v>722</v>
      </c>
      <c r="B346" s="96">
        <v>21</v>
      </c>
      <c r="C346">
        <v>22</v>
      </c>
      <c r="D346">
        <v>22</v>
      </c>
      <c r="E346">
        <v>220000</v>
      </c>
      <c r="F346">
        <v>7600</v>
      </c>
      <c r="H346" s="81"/>
      <c r="I346" s="210" t="s">
        <v>722</v>
      </c>
      <c r="J346" s="210">
        <v>21</v>
      </c>
      <c r="K346" s="210">
        <v>42</v>
      </c>
      <c r="L346" s="210">
        <v>21</v>
      </c>
      <c r="M346" s="211">
        <v>0.15</v>
      </c>
      <c r="N346" s="212" t="s">
        <v>722</v>
      </c>
      <c r="O346" s="210">
        <v>42</v>
      </c>
      <c r="P346" s="81"/>
      <c r="Q346" s="210">
        <v>42</v>
      </c>
      <c r="R346" s="210">
        <v>110000</v>
      </c>
      <c r="S346" s="211">
        <v>0.01</v>
      </c>
      <c r="T346" s="211">
        <v>0.01</v>
      </c>
      <c r="U346" s="216" t="s">
        <v>722</v>
      </c>
      <c r="V346" s="81"/>
      <c r="W346">
        <v>42</v>
      </c>
      <c r="X346">
        <v>21</v>
      </c>
      <c r="Y346" s="24">
        <v>0.01</v>
      </c>
      <c r="Z346">
        <v>1</v>
      </c>
    </row>
    <row r="347" spans="1:26">
      <c r="A347" s="96" t="s">
        <v>723</v>
      </c>
      <c r="B347" s="96">
        <v>22</v>
      </c>
      <c r="C347">
        <v>24</v>
      </c>
      <c r="D347">
        <v>24</v>
      </c>
      <c r="E347">
        <v>240000</v>
      </c>
      <c r="F347">
        <v>8000</v>
      </c>
      <c r="H347" s="81"/>
      <c r="I347" s="210" t="s">
        <v>723</v>
      </c>
      <c r="J347" s="210">
        <v>22</v>
      </c>
      <c r="K347" s="210">
        <v>44</v>
      </c>
      <c r="L347" s="210">
        <v>22</v>
      </c>
      <c r="M347" s="211">
        <v>0.15</v>
      </c>
      <c r="N347" s="212" t="s">
        <v>723</v>
      </c>
      <c r="O347" s="210">
        <v>44</v>
      </c>
      <c r="P347" s="81"/>
      <c r="Q347" s="210">
        <v>44</v>
      </c>
      <c r="R347" s="210">
        <v>120000</v>
      </c>
      <c r="S347" s="211">
        <v>0.01</v>
      </c>
      <c r="T347" s="211">
        <v>0.01</v>
      </c>
      <c r="U347" s="216" t="s">
        <v>723</v>
      </c>
      <c r="V347" s="81"/>
      <c r="W347">
        <v>44</v>
      </c>
      <c r="X347">
        <v>22</v>
      </c>
      <c r="Y347" s="24">
        <v>0.01</v>
      </c>
      <c r="Z347">
        <v>1</v>
      </c>
    </row>
    <row r="348" spans="1:26">
      <c r="A348" s="96" t="s">
        <v>724</v>
      </c>
      <c r="B348" s="96">
        <v>23</v>
      </c>
      <c r="C348">
        <v>26</v>
      </c>
      <c r="D348">
        <v>26</v>
      </c>
      <c r="E348">
        <v>260000</v>
      </c>
      <c r="F348">
        <v>8400</v>
      </c>
      <c r="H348" s="81"/>
      <c r="I348" s="210" t="s">
        <v>724</v>
      </c>
      <c r="J348" s="210">
        <v>23</v>
      </c>
      <c r="K348" s="210">
        <v>46</v>
      </c>
      <c r="L348" s="210">
        <v>23</v>
      </c>
      <c r="M348" s="211">
        <v>0.15</v>
      </c>
      <c r="N348" s="212" t="s">
        <v>724</v>
      </c>
      <c r="O348" s="210">
        <v>46</v>
      </c>
      <c r="P348" s="81"/>
      <c r="Q348" s="210">
        <v>46</v>
      </c>
      <c r="R348" s="210">
        <v>130000</v>
      </c>
      <c r="S348" s="211">
        <v>0.01</v>
      </c>
      <c r="T348" s="211">
        <v>0.01</v>
      </c>
      <c r="U348" s="216" t="s">
        <v>724</v>
      </c>
      <c r="V348" s="81"/>
      <c r="W348">
        <v>46</v>
      </c>
      <c r="X348">
        <v>23</v>
      </c>
      <c r="Y348" s="24">
        <v>0.01</v>
      </c>
      <c r="Z348">
        <v>1</v>
      </c>
    </row>
    <row r="349" spans="1:26">
      <c r="A349" s="96" t="s">
        <v>725</v>
      </c>
      <c r="B349" s="96">
        <v>24</v>
      </c>
      <c r="C349">
        <v>28</v>
      </c>
      <c r="D349">
        <v>28</v>
      </c>
      <c r="E349">
        <v>280000</v>
      </c>
      <c r="F349">
        <v>8800</v>
      </c>
      <c r="H349" s="81"/>
      <c r="I349" s="210" t="s">
        <v>725</v>
      </c>
      <c r="J349" s="210">
        <v>24</v>
      </c>
      <c r="K349" s="210">
        <v>48</v>
      </c>
      <c r="L349" s="210">
        <v>24</v>
      </c>
      <c r="M349" s="211">
        <v>0.15</v>
      </c>
      <c r="N349" s="212" t="s">
        <v>725</v>
      </c>
      <c r="O349" s="210">
        <v>48</v>
      </c>
      <c r="P349" s="81"/>
      <c r="Q349" s="210">
        <v>48</v>
      </c>
      <c r="R349" s="210">
        <v>140000</v>
      </c>
      <c r="S349" s="211">
        <v>0.01</v>
      </c>
      <c r="T349" s="211">
        <v>0.01</v>
      </c>
      <c r="U349" s="216" t="s">
        <v>725</v>
      </c>
      <c r="V349" s="81"/>
      <c r="W349">
        <v>48</v>
      </c>
      <c r="X349">
        <v>24</v>
      </c>
      <c r="Y349" s="24">
        <v>0.01</v>
      </c>
      <c r="Z349">
        <v>1</v>
      </c>
    </row>
    <row r="350" spans="1:26">
      <c r="A350" s="96" t="s">
        <v>726</v>
      </c>
      <c r="B350" s="96">
        <v>25</v>
      </c>
      <c r="C350">
        <v>30</v>
      </c>
      <c r="D350">
        <v>30</v>
      </c>
      <c r="E350">
        <v>300000</v>
      </c>
      <c r="F350">
        <v>9200</v>
      </c>
      <c r="H350" s="81"/>
      <c r="I350" s="210" t="s">
        <v>726</v>
      </c>
      <c r="J350" s="210">
        <v>25</v>
      </c>
      <c r="K350" s="210">
        <v>50</v>
      </c>
      <c r="L350" s="210">
        <v>25</v>
      </c>
      <c r="M350" s="211">
        <v>0.15</v>
      </c>
      <c r="N350" s="212" t="s">
        <v>726</v>
      </c>
      <c r="O350" s="210">
        <v>50</v>
      </c>
      <c r="P350" s="81"/>
      <c r="Q350" s="210">
        <v>50</v>
      </c>
      <c r="R350" s="210">
        <v>150000</v>
      </c>
      <c r="S350" s="211">
        <v>0.01</v>
      </c>
      <c r="T350" s="211">
        <v>0.01</v>
      </c>
      <c r="U350" s="216" t="s">
        <v>726</v>
      </c>
      <c r="V350" s="81"/>
      <c r="W350">
        <v>50</v>
      </c>
      <c r="X350">
        <v>25</v>
      </c>
      <c r="Y350" s="24">
        <v>0.01</v>
      </c>
      <c r="Z350">
        <v>1</v>
      </c>
    </row>
    <row r="351" spans="1:26">
      <c r="A351" s="96" t="s">
        <v>727</v>
      </c>
      <c r="B351" s="96">
        <v>26</v>
      </c>
      <c r="C351">
        <v>32</v>
      </c>
      <c r="D351">
        <v>32</v>
      </c>
      <c r="E351">
        <v>320000</v>
      </c>
      <c r="F351">
        <v>9600</v>
      </c>
      <c r="H351" s="81"/>
      <c r="I351" s="210" t="s">
        <v>727</v>
      </c>
      <c r="J351" s="210">
        <v>26</v>
      </c>
      <c r="K351" s="210">
        <v>52</v>
      </c>
      <c r="L351" s="210">
        <v>26</v>
      </c>
      <c r="M351" s="211">
        <v>0.15</v>
      </c>
      <c r="N351" s="212" t="s">
        <v>727</v>
      </c>
      <c r="O351" s="210">
        <v>52</v>
      </c>
      <c r="P351" s="81"/>
      <c r="Q351" s="210">
        <v>52</v>
      </c>
      <c r="R351" s="210">
        <v>160000</v>
      </c>
      <c r="S351" s="211">
        <v>0.01</v>
      </c>
      <c r="T351" s="211">
        <v>0.01</v>
      </c>
      <c r="U351" s="216" t="s">
        <v>727</v>
      </c>
      <c r="V351" s="81"/>
      <c r="W351">
        <v>52</v>
      </c>
      <c r="X351">
        <v>26</v>
      </c>
      <c r="Y351" s="24">
        <v>0.01</v>
      </c>
      <c r="Z351">
        <v>1</v>
      </c>
    </row>
    <row r="352" spans="1:26">
      <c r="A352" s="96" t="s">
        <v>728</v>
      </c>
      <c r="B352" s="96">
        <v>27</v>
      </c>
      <c r="C352">
        <v>34</v>
      </c>
      <c r="D352">
        <v>34</v>
      </c>
      <c r="E352">
        <v>340000</v>
      </c>
      <c r="F352">
        <v>10000</v>
      </c>
      <c r="H352" s="81"/>
      <c r="I352" s="210" t="s">
        <v>728</v>
      </c>
      <c r="J352" s="210">
        <v>27</v>
      </c>
      <c r="K352" s="210">
        <v>54</v>
      </c>
      <c r="L352" s="210">
        <v>27</v>
      </c>
      <c r="M352" s="211">
        <v>0.15</v>
      </c>
      <c r="N352" s="212" t="s">
        <v>728</v>
      </c>
      <c r="O352" s="210">
        <v>54</v>
      </c>
      <c r="P352" s="81"/>
      <c r="Q352" s="210">
        <v>54</v>
      </c>
      <c r="R352" s="210">
        <v>170000</v>
      </c>
      <c r="S352" s="211">
        <v>0.01</v>
      </c>
      <c r="T352" s="211">
        <v>0.01</v>
      </c>
      <c r="U352" s="216" t="s">
        <v>728</v>
      </c>
      <c r="V352" s="81"/>
      <c r="W352">
        <v>54</v>
      </c>
      <c r="X352">
        <v>27</v>
      </c>
      <c r="Y352" s="24">
        <v>0.01</v>
      </c>
      <c r="Z352">
        <v>1</v>
      </c>
    </row>
    <row r="353" spans="1:26">
      <c r="A353" s="96" t="s">
        <v>729</v>
      </c>
      <c r="B353" s="96">
        <v>28</v>
      </c>
      <c r="C353">
        <v>36</v>
      </c>
      <c r="D353">
        <v>36</v>
      </c>
      <c r="E353">
        <v>360000</v>
      </c>
      <c r="F353">
        <v>10400</v>
      </c>
      <c r="H353" s="81"/>
      <c r="I353" s="210" t="s">
        <v>729</v>
      </c>
      <c r="J353" s="210">
        <v>28</v>
      </c>
      <c r="K353" s="210">
        <v>56</v>
      </c>
      <c r="L353" s="210">
        <v>28</v>
      </c>
      <c r="M353" s="211">
        <v>0.15</v>
      </c>
      <c r="N353" s="212" t="s">
        <v>729</v>
      </c>
      <c r="O353" s="210">
        <v>56</v>
      </c>
      <c r="P353" s="81"/>
      <c r="Q353" s="210">
        <v>56</v>
      </c>
      <c r="R353" s="210">
        <v>180000</v>
      </c>
      <c r="S353" s="211">
        <v>0.01</v>
      </c>
      <c r="T353" s="211">
        <v>0.01</v>
      </c>
      <c r="U353" s="216" t="s">
        <v>729</v>
      </c>
      <c r="V353" s="81"/>
      <c r="W353">
        <v>56</v>
      </c>
      <c r="X353">
        <v>28</v>
      </c>
      <c r="Y353" s="24">
        <v>0.01</v>
      </c>
      <c r="Z353">
        <v>1</v>
      </c>
    </row>
    <row r="354" spans="1:26">
      <c r="A354" s="96" t="s">
        <v>730</v>
      </c>
      <c r="B354" s="96">
        <v>29</v>
      </c>
      <c r="C354">
        <v>38</v>
      </c>
      <c r="D354">
        <v>38</v>
      </c>
      <c r="E354">
        <v>380000</v>
      </c>
      <c r="F354">
        <v>10888</v>
      </c>
      <c r="H354" s="81"/>
      <c r="I354" s="210" t="s">
        <v>730</v>
      </c>
      <c r="J354" s="210">
        <v>29</v>
      </c>
      <c r="K354" s="210">
        <v>58</v>
      </c>
      <c r="L354" s="210">
        <v>29</v>
      </c>
      <c r="M354" s="211">
        <v>0.15</v>
      </c>
      <c r="N354" s="212" t="s">
        <v>730</v>
      </c>
      <c r="O354" s="210">
        <v>58</v>
      </c>
      <c r="P354" s="81"/>
      <c r="Q354" s="210">
        <v>58</v>
      </c>
      <c r="R354" s="210">
        <v>190000</v>
      </c>
      <c r="S354" s="211">
        <v>0.01</v>
      </c>
      <c r="T354" s="211">
        <v>0.01</v>
      </c>
      <c r="U354" s="216" t="s">
        <v>730</v>
      </c>
      <c r="V354" s="81"/>
      <c r="W354">
        <v>58</v>
      </c>
      <c r="X354">
        <v>29</v>
      </c>
      <c r="Y354" s="24">
        <v>0.01</v>
      </c>
      <c r="Z354">
        <v>1</v>
      </c>
    </row>
    <row r="355" spans="1:26">
      <c r="A355" s="96" t="s">
        <v>731</v>
      </c>
      <c r="B355" s="96">
        <v>30</v>
      </c>
      <c r="C355">
        <v>40</v>
      </c>
      <c r="D355">
        <v>40</v>
      </c>
      <c r="E355">
        <v>400000</v>
      </c>
      <c r="F355">
        <v>11888</v>
      </c>
      <c r="H355" s="81"/>
      <c r="I355" s="210" t="s">
        <v>731</v>
      </c>
      <c r="J355" s="210">
        <v>30</v>
      </c>
      <c r="K355" s="210">
        <v>60</v>
      </c>
      <c r="L355" s="210">
        <v>30</v>
      </c>
      <c r="M355" s="211">
        <v>0.15</v>
      </c>
      <c r="N355" s="212" t="s">
        <v>731</v>
      </c>
      <c r="O355" s="210">
        <v>60</v>
      </c>
      <c r="P355" s="81"/>
      <c r="Q355" s="210">
        <v>60</v>
      </c>
      <c r="R355" s="210">
        <v>200000</v>
      </c>
      <c r="S355" s="211">
        <v>0.01</v>
      </c>
      <c r="T355" s="211">
        <v>0.01</v>
      </c>
      <c r="U355" s="216" t="s">
        <v>731</v>
      </c>
      <c r="V355" s="81"/>
      <c r="W355">
        <v>60</v>
      </c>
      <c r="X355">
        <v>30</v>
      </c>
      <c r="Y355" s="24">
        <v>0.01</v>
      </c>
      <c r="Z355">
        <v>1</v>
      </c>
    </row>
    <row r="356" spans="1:26">
      <c r="A356" s="96" t="s">
        <v>732</v>
      </c>
      <c r="B356" s="96">
        <v>31</v>
      </c>
      <c r="C356">
        <v>42</v>
      </c>
      <c r="D356">
        <v>42</v>
      </c>
      <c r="E356">
        <v>420000</v>
      </c>
      <c r="F356">
        <v>12888</v>
      </c>
      <c r="H356" s="81"/>
      <c r="I356" s="210" t="s">
        <v>732</v>
      </c>
      <c r="J356" s="210">
        <v>31</v>
      </c>
      <c r="K356" s="210">
        <v>62</v>
      </c>
      <c r="L356" s="210">
        <v>31</v>
      </c>
      <c r="M356" s="211">
        <v>0.2</v>
      </c>
      <c r="N356" s="212" t="s">
        <v>732</v>
      </c>
      <c r="O356" s="210">
        <v>62</v>
      </c>
      <c r="P356" s="81"/>
      <c r="Q356" s="210">
        <v>62</v>
      </c>
      <c r="R356" s="210">
        <v>210000</v>
      </c>
      <c r="S356" s="211">
        <v>0.01</v>
      </c>
      <c r="T356" s="211">
        <v>0.01</v>
      </c>
      <c r="U356" s="216" t="s">
        <v>732</v>
      </c>
      <c r="V356" s="81"/>
      <c r="W356">
        <v>62</v>
      </c>
      <c r="X356">
        <v>31</v>
      </c>
      <c r="Y356" s="24">
        <v>0.02</v>
      </c>
      <c r="Z356">
        <v>2</v>
      </c>
    </row>
    <row r="357" spans="1:26">
      <c r="A357" s="96" t="s">
        <v>733</v>
      </c>
      <c r="B357" s="96">
        <v>32</v>
      </c>
      <c r="C357">
        <v>44</v>
      </c>
      <c r="D357">
        <v>44</v>
      </c>
      <c r="E357">
        <v>440000</v>
      </c>
      <c r="F357">
        <v>13888</v>
      </c>
      <c r="H357" s="81"/>
      <c r="I357" s="210" t="s">
        <v>733</v>
      </c>
      <c r="J357" s="210">
        <v>32</v>
      </c>
      <c r="K357" s="210">
        <v>64</v>
      </c>
      <c r="L357" s="210">
        <v>32</v>
      </c>
      <c r="M357" s="211">
        <v>0.2</v>
      </c>
      <c r="N357" s="212" t="s">
        <v>733</v>
      </c>
      <c r="O357" s="210">
        <v>64</v>
      </c>
      <c r="P357" s="81"/>
      <c r="Q357" s="210">
        <v>64</v>
      </c>
      <c r="R357" s="210">
        <v>220000</v>
      </c>
      <c r="S357" s="211">
        <v>0.01</v>
      </c>
      <c r="T357" s="211">
        <v>0.01</v>
      </c>
      <c r="U357" s="216" t="s">
        <v>733</v>
      </c>
      <c r="V357" s="81"/>
      <c r="W357">
        <v>64</v>
      </c>
      <c r="X357">
        <v>32</v>
      </c>
      <c r="Y357" s="24">
        <v>0.02</v>
      </c>
      <c r="Z357">
        <v>2</v>
      </c>
    </row>
    <row r="358" spans="1:26">
      <c r="A358" s="96" t="s">
        <v>734</v>
      </c>
      <c r="B358" s="96">
        <v>33</v>
      </c>
      <c r="C358">
        <v>46</v>
      </c>
      <c r="D358">
        <v>46</v>
      </c>
      <c r="E358">
        <v>460000</v>
      </c>
      <c r="F358">
        <v>14888</v>
      </c>
      <c r="H358" s="81"/>
      <c r="I358" s="210" t="s">
        <v>734</v>
      </c>
      <c r="J358" s="210">
        <v>33</v>
      </c>
      <c r="K358" s="210">
        <v>66</v>
      </c>
      <c r="L358" s="210">
        <v>33</v>
      </c>
      <c r="M358" s="211">
        <v>0.2</v>
      </c>
      <c r="N358" s="212" t="s">
        <v>734</v>
      </c>
      <c r="O358" s="210">
        <v>66</v>
      </c>
      <c r="P358" s="81"/>
      <c r="Q358" s="210">
        <v>66</v>
      </c>
      <c r="R358" s="210">
        <v>230000</v>
      </c>
      <c r="S358" s="211">
        <v>0.01</v>
      </c>
      <c r="T358" s="211">
        <v>0.01</v>
      </c>
      <c r="U358" s="216" t="s">
        <v>734</v>
      </c>
      <c r="V358" s="81"/>
      <c r="W358">
        <v>66</v>
      </c>
      <c r="X358">
        <v>33</v>
      </c>
      <c r="Y358" s="24">
        <v>0.02</v>
      </c>
      <c r="Z358">
        <v>2</v>
      </c>
    </row>
    <row r="359" spans="1:26">
      <c r="A359" s="96" t="s">
        <v>735</v>
      </c>
      <c r="B359" s="96">
        <v>34</v>
      </c>
      <c r="C359">
        <v>48</v>
      </c>
      <c r="D359">
        <v>48</v>
      </c>
      <c r="E359">
        <v>480000</v>
      </c>
      <c r="F359">
        <v>15888</v>
      </c>
      <c r="H359" s="81"/>
      <c r="I359" s="210" t="s">
        <v>735</v>
      </c>
      <c r="J359" s="210">
        <v>34</v>
      </c>
      <c r="K359" s="210">
        <v>68</v>
      </c>
      <c r="L359" s="210">
        <v>34</v>
      </c>
      <c r="M359" s="211">
        <v>0.2</v>
      </c>
      <c r="N359" s="212" t="s">
        <v>735</v>
      </c>
      <c r="O359" s="210">
        <v>68</v>
      </c>
      <c r="P359" s="81"/>
      <c r="Q359" s="210">
        <v>68</v>
      </c>
      <c r="R359" s="210">
        <v>240000</v>
      </c>
      <c r="S359" s="211">
        <v>0.01</v>
      </c>
      <c r="T359" s="211">
        <v>0.01</v>
      </c>
      <c r="U359" s="216" t="s">
        <v>735</v>
      </c>
      <c r="V359" s="81"/>
      <c r="W359">
        <v>68</v>
      </c>
      <c r="X359">
        <v>34</v>
      </c>
      <c r="Y359" s="24">
        <v>0.02</v>
      </c>
      <c r="Z359">
        <v>2</v>
      </c>
    </row>
    <row r="360" spans="1:26">
      <c r="A360" s="96" t="s">
        <v>736</v>
      </c>
      <c r="B360" s="96">
        <v>35</v>
      </c>
      <c r="C360">
        <v>50</v>
      </c>
      <c r="D360">
        <v>50</v>
      </c>
      <c r="E360">
        <v>500000</v>
      </c>
      <c r="F360">
        <v>16888</v>
      </c>
      <c r="H360" s="81"/>
      <c r="I360" s="210" t="s">
        <v>736</v>
      </c>
      <c r="J360" s="210">
        <v>35</v>
      </c>
      <c r="K360" s="210">
        <v>70</v>
      </c>
      <c r="L360" s="210">
        <v>35</v>
      </c>
      <c r="M360" s="211">
        <v>0.2</v>
      </c>
      <c r="N360" s="212" t="s">
        <v>736</v>
      </c>
      <c r="O360" s="210">
        <v>70</v>
      </c>
      <c r="P360" s="81"/>
      <c r="Q360" s="210">
        <v>70</v>
      </c>
      <c r="R360" s="210">
        <v>250000</v>
      </c>
      <c r="S360" s="211">
        <v>0.01</v>
      </c>
      <c r="T360" s="211">
        <v>0.01</v>
      </c>
      <c r="U360" s="216" t="s">
        <v>736</v>
      </c>
      <c r="V360" s="81"/>
      <c r="W360">
        <v>70</v>
      </c>
      <c r="X360">
        <v>35</v>
      </c>
      <c r="Y360" s="24">
        <v>0.02</v>
      </c>
      <c r="Z360">
        <v>2</v>
      </c>
    </row>
    <row r="361" spans="1:26">
      <c r="A361" s="96" t="s">
        <v>737</v>
      </c>
      <c r="B361" s="96">
        <v>36</v>
      </c>
      <c r="C361">
        <v>52</v>
      </c>
      <c r="D361">
        <v>52</v>
      </c>
      <c r="E361">
        <v>520000</v>
      </c>
      <c r="F361">
        <v>17888</v>
      </c>
      <c r="H361" s="81"/>
      <c r="I361" s="210" t="s">
        <v>737</v>
      </c>
      <c r="J361" s="210">
        <v>36</v>
      </c>
      <c r="K361" s="210">
        <v>72</v>
      </c>
      <c r="L361" s="210">
        <v>36</v>
      </c>
      <c r="M361" s="211">
        <v>0.2</v>
      </c>
      <c r="N361" s="212" t="s">
        <v>737</v>
      </c>
      <c r="O361" s="210">
        <v>72</v>
      </c>
      <c r="P361" s="81"/>
      <c r="Q361" s="210">
        <v>72</v>
      </c>
      <c r="R361" s="210">
        <v>260000</v>
      </c>
      <c r="S361" s="211">
        <v>0.01</v>
      </c>
      <c r="T361" s="211">
        <v>0.01</v>
      </c>
      <c r="U361" s="216" t="s">
        <v>737</v>
      </c>
      <c r="V361" s="81"/>
      <c r="W361">
        <v>72</v>
      </c>
      <c r="X361">
        <v>36</v>
      </c>
      <c r="Y361" s="24">
        <v>0.02</v>
      </c>
      <c r="Z361">
        <v>2</v>
      </c>
    </row>
    <row r="362" spans="1:26">
      <c r="A362" s="96" t="s">
        <v>738</v>
      </c>
      <c r="B362" s="96">
        <v>37</v>
      </c>
      <c r="C362">
        <v>54</v>
      </c>
      <c r="D362">
        <v>54</v>
      </c>
      <c r="E362">
        <v>540000</v>
      </c>
      <c r="F362">
        <v>18888</v>
      </c>
      <c r="H362" s="81"/>
      <c r="I362" s="210" t="s">
        <v>738</v>
      </c>
      <c r="J362" s="210">
        <v>37</v>
      </c>
      <c r="K362" s="210">
        <v>74</v>
      </c>
      <c r="L362" s="210">
        <v>37</v>
      </c>
      <c r="M362" s="211">
        <v>0.2</v>
      </c>
      <c r="N362" s="212" t="s">
        <v>738</v>
      </c>
      <c r="O362" s="210">
        <v>74</v>
      </c>
      <c r="P362" s="81"/>
      <c r="Q362" s="210">
        <v>74</v>
      </c>
      <c r="R362" s="210">
        <v>270000</v>
      </c>
      <c r="S362" s="211">
        <v>0.01</v>
      </c>
      <c r="T362" s="211">
        <v>0.01</v>
      </c>
      <c r="U362" s="216" t="s">
        <v>738</v>
      </c>
      <c r="V362" s="81"/>
      <c r="W362">
        <v>74</v>
      </c>
      <c r="X362">
        <v>37</v>
      </c>
      <c r="Y362" s="24">
        <v>0.02</v>
      </c>
      <c r="Z362">
        <v>2</v>
      </c>
    </row>
    <row r="363" spans="1:26">
      <c r="A363" s="96" t="s">
        <v>739</v>
      </c>
      <c r="B363" s="96">
        <v>38</v>
      </c>
      <c r="C363">
        <v>56</v>
      </c>
      <c r="D363">
        <v>56</v>
      </c>
      <c r="E363">
        <v>560000</v>
      </c>
      <c r="F363">
        <v>19888</v>
      </c>
      <c r="H363" s="81"/>
      <c r="I363" s="210" t="s">
        <v>739</v>
      </c>
      <c r="J363" s="210">
        <v>38</v>
      </c>
      <c r="K363" s="210">
        <v>76</v>
      </c>
      <c r="L363" s="210">
        <v>38</v>
      </c>
      <c r="M363" s="211">
        <v>0.2</v>
      </c>
      <c r="N363" s="212" t="s">
        <v>739</v>
      </c>
      <c r="O363" s="210">
        <v>76</v>
      </c>
      <c r="P363" s="81"/>
      <c r="Q363" s="210">
        <v>76</v>
      </c>
      <c r="R363" s="210">
        <v>280000</v>
      </c>
      <c r="S363" s="211">
        <v>0.01</v>
      </c>
      <c r="T363" s="211">
        <v>0.01</v>
      </c>
      <c r="U363" s="216" t="s">
        <v>739</v>
      </c>
      <c r="V363" s="81"/>
      <c r="W363">
        <v>76</v>
      </c>
      <c r="X363">
        <v>38</v>
      </c>
      <c r="Y363" s="24">
        <v>0.02</v>
      </c>
      <c r="Z363">
        <v>2</v>
      </c>
    </row>
    <row r="364" spans="1:26">
      <c r="A364" s="96" t="s">
        <v>740</v>
      </c>
      <c r="B364" s="96">
        <v>39</v>
      </c>
      <c r="C364">
        <v>58</v>
      </c>
      <c r="D364">
        <v>58</v>
      </c>
      <c r="E364">
        <v>580000</v>
      </c>
      <c r="F364">
        <v>20888</v>
      </c>
      <c r="H364" s="81"/>
      <c r="I364" s="210" t="s">
        <v>740</v>
      </c>
      <c r="J364" s="210">
        <v>39</v>
      </c>
      <c r="K364" s="210">
        <v>78</v>
      </c>
      <c r="L364" s="210">
        <v>39</v>
      </c>
      <c r="M364" s="211">
        <v>0.2</v>
      </c>
      <c r="N364" s="212" t="s">
        <v>740</v>
      </c>
      <c r="O364" s="210">
        <v>78</v>
      </c>
      <c r="P364" s="81"/>
      <c r="Q364" s="210">
        <v>78</v>
      </c>
      <c r="R364" s="210">
        <v>290000</v>
      </c>
      <c r="S364" s="211">
        <v>0.01</v>
      </c>
      <c r="T364" s="211">
        <v>0.01</v>
      </c>
      <c r="U364" s="216" t="s">
        <v>740</v>
      </c>
      <c r="V364" s="81"/>
      <c r="W364">
        <v>78</v>
      </c>
      <c r="X364">
        <v>39</v>
      </c>
      <c r="Y364" s="24">
        <v>0.02</v>
      </c>
      <c r="Z364">
        <v>2</v>
      </c>
    </row>
    <row r="365" spans="1:26">
      <c r="A365" s="96" t="s">
        <v>741</v>
      </c>
      <c r="B365" s="96">
        <v>40</v>
      </c>
      <c r="C365">
        <v>60</v>
      </c>
      <c r="D365">
        <v>60</v>
      </c>
      <c r="E365">
        <v>600000</v>
      </c>
      <c r="F365">
        <v>21888</v>
      </c>
      <c r="H365" s="81"/>
      <c r="I365" s="210" t="s">
        <v>741</v>
      </c>
      <c r="J365" s="210">
        <v>40</v>
      </c>
      <c r="K365" s="210">
        <v>80</v>
      </c>
      <c r="L365" s="210">
        <v>40</v>
      </c>
      <c r="M365" s="211">
        <v>0.2</v>
      </c>
      <c r="N365" s="212" t="s">
        <v>741</v>
      </c>
      <c r="O365" s="210">
        <v>80</v>
      </c>
      <c r="P365" s="81"/>
      <c r="Q365" s="210">
        <v>80</v>
      </c>
      <c r="R365" s="210">
        <v>300000</v>
      </c>
      <c r="S365" s="211">
        <v>0.01</v>
      </c>
      <c r="T365" s="211">
        <v>0.01</v>
      </c>
      <c r="U365" s="216" t="s">
        <v>741</v>
      </c>
      <c r="V365" s="81"/>
      <c r="W365">
        <v>80</v>
      </c>
      <c r="X365">
        <v>40</v>
      </c>
      <c r="Y365" s="24">
        <v>0.02</v>
      </c>
      <c r="Z365">
        <v>2</v>
      </c>
    </row>
    <row r="366" spans="1:26">
      <c r="A366" s="96" t="s">
        <v>742</v>
      </c>
      <c r="B366" s="96">
        <v>41</v>
      </c>
      <c r="C366">
        <v>63</v>
      </c>
      <c r="D366">
        <v>63</v>
      </c>
      <c r="E366">
        <v>640000</v>
      </c>
      <c r="F366">
        <v>22888</v>
      </c>
      <c r="H366" s="81"/>
      <c r="I366" s="210" t="s">
        <v>742</v>
      </c>
      <c r="J366" s="210">
        <v>41</v>
      </c>
      <c r="K366" s="210">
        <v>82</v>
      </c>
      <c r="L366" s="210">
        <v>41</v>
      </c>
      <c r="M366" s="211">
        <v>0.25</v>
      </c>
      <c r="N366" s="212" t="s">
        <v>742</v>
      </c>
      <c r="O366" s="210">
        <v>82</v>
      </c>
      <c r="P366" s="81"/>
      <c r="Q366" s="210">
        <v>82</v>
      </c>
      <c r="R366" s="210">
        <v>310000</v>
      </c>
      <c r="S366" s="211">
        <v>0.02</v>
      </c>
      <c r="T366" s="211">
        <v>0.02</v>
      </c>
      <c r="U366" s="216" t="s">
        <v>742</v>
      </c>
      <c r="V366" s="81"/>
      <c r="W366">
        <v>82</v>
      </c>
      <c r="X366">
        <v>41</v>
      </c>
      <c r="Y366" s="24">
        <v>0.03</v>
      </c>
      <c r="Z366">
        <v>3</v>
      </c>
    </row>
    <row r="367" spans="1:26">
      <c r="A367" s="96" t="s">
        <v>743</v>
      </c>
      <c r="B367" s="96">
        <v>42</v>
      </c>
      <c r="C367">
        <v>66</v>
      </c>
      <c r="D367">
        <v>66</v>
      </c>
      <c r="E367">
        <v>680000</v>
      </c>
      <c r="F367">
        <v>23888</v>
      </c>
      <c r="H367" s="81"/>
      <c r="I367" s="210" t="s">
        <v>743</v>
      </c>
      <c r="J367" s="210">
        <v>42</v>
      </c>
      <c r="K367" s="210">
        <v>84</v>
      </c>
      <c r="L367" s="210">
        <v>42</v>
      </c>
      <c r="M367" s="211">
        <v>0.25</v>
      </c>
      <c r="N367" s="212" t="s">
        <v>743</v>
      </c>
      <c r="O367" s="210">
        <v>84</v>
      </c>
      <c r="P367" s="81"/>
      <c r="Q367" s="210">
        <v>84</v>
      </c>
      <c r="R367" s="210">
        <v>320000</v>
      </c>
      <c r="S367" s="211">
        <v>0.02</v>
      </c>
      <c r="T367" s="211">
        <v>0.02</v>
      </c>
      <c r="U367" s="216" t="s">
        <v>743</v>
      </c>
      <c r="V367" s="81"/>
      <c r="W367">
        <v>84</v>
      </c>
      <c r="X367">
        <v>42</v>
      </c>
      <c r="Y367" s="24">
        <v>0.03</v>
      </c>
      <c r="Z367">
        <v>3</v>
      </c>
    </row>
    <row r="368" spans="1:26">
      <c r="A368" s="96" t="s">
        <v>744</v>
      </c>
      <c r="B368" s="96">
        <v>43</v>
      </c>
      <c r="C368">
        <v>69</v>
      </c>
      <c r="D368">
        <v>69</v>
      </c>
      <c r="E368">
        <v>720000</v>
      </c>
      <c r="F368">
        <v>24888</v>
      </c>
      <c r="H368" s="81"/>
      <c r="I368" s="210" t="s">
        <v>744</v>
      </c>
      <c r="J368" s="210">
        <v>43</v>
      </c>
      <c r="K368" s="210">
        <v>86</v>
      </c>
      <c r="L368" s="210">
        <v>43</v>
      </c>
      <c r="M368" s="211">
        <v>0.25</v>
      </c>
      <c r="N368" s="212" t="s">
        <v>744</v>
      </c>
      <c r="O368" s="210">
        <v>86</v>
      </c>
      <c r="P368" s="81"/>
      <c r="Q368" s="210">
        <v>86</v>
      </c>
      <c r="R368" s="210">
        <v>330000</v>
      </c>
      <c r="S368" s="211">
        <v>0.02</v>
      </c>
      <c r="T368" s="211">
        <v>0.02</v>
      </c>
      <c r="U368" s="216" t="s">
        <v>744</v>
      </c>
      <c r="V368" s="81"/>
      <c r="W368">
        <v>86</v>
      </c>
      <c r="X368">
        <v>43</v>
      </c>
      <c r="Y368" s="24">
        <v>0.03</v>
      </c>
      <c r="Z368">
        <v>3</v>
      </c>
    </row>
    <row r="369" spans="1:26">
      <c r="A369" s="96" t="s">
        <v>745</v>
      </c>
      <c r="B369" s="96">
        <v>44</v>
      </c>
      <c r="C369">
        <v>72</v>
      </c>
      <c r="D369">
        <v>72</v>
      </c>
      <c r="E369">
        <v>760000</v>
      </c>
      <c r="F369">
        <v>25888</v>
      </c>
      <c r="H369" s="81"/>
      <c r="I369" s="210" t="s">
        <v>745</v>
      </c>
      <c r="J369" s="210">
        <v>44</v>
      </c>
      <c r="K369" s="210">
        <v>88</v>
      </c>
      <c r="L369" s="210">
        <v>44</v>
      </c>
      <c r="M369" s="211">
        <v>0.25</v>
      </c>
      <c r="N369" s="212" t="s">
        <v>745</v>
      </c>
      <c r="O369" s="210">
        <v>88</v>
      </c>
      <c r="P369" s="81"/>
      <c r="Q369" s="210">
        <v>88</v>
      </c>
      <c r="R369" s="210">
        <v>340000</v>
      </c>
      <c r="S369" s="211">
        <v>0.02</v>
      </c>
      <c r="T369" s="211">
        <v>0.02</v>
      </c>
      <c r="U369" s="216" t="s">
        <v>745</v>
      </c>
      <c r="V369" s="81"/>
      <c r="W369">
        <v>88</v>
      </c>
      <c r="X369">
        <v>44</v>
      </c>
      <c r="Y369" s="24">
        <v>0.03</v>
      </c>
      <c r="Z369">
        <v>3</v>
      </c>
    </row>
    <row r="370" spans="1:26">
      <c r="A370" s="96" t="s">
        <v>746</v>
      </c>
      <c r="B370" s="96">
        <v>45</v>
      </c>
      <c r="C370">
        <v>75</v>
      </c>
      <c r="D370">
        <v>75</v>
      </c>
      <c r="E370">
        <v>800000</v>
      </c>
      <c r="F370">
        <v>26888</v>
      </c>
      <c r="H370" s="81"/>
      <c r="I370" s="210" t="s">
        <v>746</v>
      </c>
      <c r="J370" s="210">
        <v>45</v>
      </c>
      <c r="K370" s="210">
        <v>90</v>
      </c>
      <c r="L370" s="210">
        <v>45</v>
      </c>
      <c r="M370" s="211">
        <v>0.25</v>
      </c>
      <c r="N370" s="212" t="s">
        <v>746</v>
      </c>
      <c r="O370" s="210">
        <v>90</v>
      </c>
      <c r="P370" s="81"/>
      <c r="Q370" s="210">
        <v>90</v>
      </c>
      <c r="R370" s="210">
        <v>350000</v>
      </c>
      <c r="S370" s="211">
        <v>0.02</v>
      </c>
      <c r="T370" s="211">
        <v>0.02</v>
      </c>
      <c r="U370" s="216" t="s">
        <v>746</v>
      </c>
      <c r="V370" s="81"/>
      <c r="W370">
        <v>90</v>
      </c>
      <c r="X370">
        <v>45</v>
      </c>
      <c r="Y370" s="24">
        <v>0.03</v>
      </c>
      <c r="Z370">
        <v>3</v>
      </c>
    </row>
    <row r="371" spans="1:26">
      <c r="A371" s="96" t="s">
        <v>747</v>
      </c>
      <c r="B371" s="96">
        <v>46</v>
      </c>
      <c r="C371">
        <v>78</v>
      </c>
      <c r="D371">
        <v>78</v>
      </c>
      <c r="E371">
        <v>840000</v>
      </c>
      <c r="F371">
        <v>27888</v>
      </c>
      <c r="H371" s="81"/>
      <c r="I371" s="210" t="s">
        <v>747</v>
      </c>
      <c r="J371" s="210">
        <v>46</v>
      </c>
      <c r="K371" s="210">
        <v>92</v>
      </c>
      <c r="L371" s="210">
        <v>46</v>
      </c>
      <c r="M371" s="211">
        <v>0.25</v>
      </c>
      <c r="N371" s="212" t="s">
        <v>747</v>
      </c>
      <c r="O371" s="210">
        <v>92</v>
      </c>
      <c r="P371" s="81"/>
      <c r="Q371" s="210">
        <v>92</v>
      </c>
      <c r="R371" s="210">
        <v>360000</v>
      </c>
      <c r="S371" s="211">
        <v>0.02</v>
      </c>
      <c r="T371" s="211">
        <v>0.02</v>
      </c>
      <c r="U371" s="216" t="s">
        <v>747</v>
      </c>
      <c r="V371" s="81"/>
      <c r="W371">
        <v>92</v>
      </c>
      <c r="X371">
        <v>46</v>
      </c>
      <c r="Y371" s="24">
        <v>0.03</v>
      </c>
      <c r="Z371">
        <v>3</v>
      </c>
    </row>
    <row r="372" spans="1:26">
      <c r="A372" s="96" t="s">
        <v>748</v>
      </c>
      <c r="B372" s="96">
        <v>47</v>
      </c>
      <c r="C372">
        <v>81</v>
      </c>
      <c r="D372">
        <v>81</v>
      </c>
      <c r="E372">
        <v>880000</v>
      </c>
      <c r="F372">
        <v>28888</v>
      </c>
      <c r="H372" s="81"/>
      <c r="I372" s="210" t="s">
        <v>748</v>
      </c>
      <c r="J372" s="210">
        <v>47</v>
      </c>
      <c r="K372" s="210">
        <v>94</v>
      </c>
      <c r="L372" s="210">
        <v>47</v>
      </c>
      <c r="M372" s="211">
        <v>0.25</v>
      </c>
      <c r="N372" s="212" t="s">
        <v>748</v>
      </c>
      <c r="O372" s="210">
        <v>94</v>
      </c>
      <c r="P372" s="81"/>
      <c r="Q372" s="210">
        <v>94</v>
      </c>
      <c r="R372" s="210">
        <v>370000</v>
      </c>
      <c r="S372" s="211">
        <v>0.02</v>
      </c>
      <c r="T372" s="211">
        <v>0.02</v>
      </c>
      <c r="U372" s="216" t="s">
        <v>748</v>
      </c>
      <c r="V372" s="81"/>
      <c r="W372">
        <v>94</v>
      </c>
      <c r="X372">
        <v>47</v>
      </c>
      <c r="Y372" s="24">
        <v>0.03</v>
      </c>
      <c r="Z372">
        <v>3</v>
      </c>
    </row>
    <row r="373" spans="1:26">
      <c r="A373" s="96" t="s">
        <v>749</v>
      </c>
      <c r="B373" s="96">
        <v>48</v>
      </c>
      <c r="C373">
        <v>84</v>
      </c>
      <c r="D373">
        <v>84</v>
      </c>
      <c r="E373">
        <v>920000</v>
      </c>
      <c r="F373">
        <v>29888</v>
      </c>
      <c r="H373" s="81"/>
      <c r="I373" s="210" t="s">
        <v>749</v>
      </c>
      <c r="J373" s="210">
        <v>48</v>
      </c>
      <c r="K373" s="210">
        <v>96</v>
      </c>
      <c r="L373" s="210">
        <v>48</v>
      </c>
      <c r="M373" s="211">
        <v>0.25</v>
      </c>
      <c r="N373" s="212" t="s">
        <v>749</v>
      </c>
      <c r="O373" s="210">
        <v>96</v>
      </c>
      <c r="P373" s="81"/>
      <c r="Q373" s="210">
        <v>96</v>
      </c>
      <c r="R373" s="210">
        <v>380000</v>
      </c>
      <c r="S373" s="211">
        <v>0.02</v>
      </c>
      <c r="T373" s="211">
        <v>0.02</v>
      </c>
      <c r="U373" s="216" t="s">
        <v>749</v>
      </c>
      <c r="V373" s="81"/>
      <c r="W373">
        <v>96</v>
      </c>
      <c r="X373">
        <v>48</v>
      </c>
      <c r="Y373" s="24">
        <v>0.03</v>
      </c>
      <c r="Z373">
        <v>3</v>
      </c>
    </row>
    <row r="374" spans="1:26">
      <c r="A374" s="96" t="s">
        <v>750</v>
      </c>
      <c r="B374" s="96">
        <v>49</v>
      </c>
      <c r="C374">
        <v>87</v>
      </c>
      <c r="D374">
        <v>87</v>
      </c>
      <c r="E374">
        <v>960000</v>
      </c>
      <c r="F374">
        <v>30888</v>
      </c>
      <c r="H374" s="81"/>
      <c r="I374" s="210" t="s">
        <v>750</v>
      </c>
      <c r="J374" s="210">
        <v>49</v>
      </c>
      <c r="K374" s="210">
        <v>98</v>
      </c>
      <c r="L374" s="210">
        <v>49</v>
      </c>
      <c r="M374" s="211">
        <v>0.25</v>
      </c>
      <c r="N374" s="212" t="s">
        <v>750</v>
      </c>
      <c r="O374" s="210">
        <v>98</v>
      </c>
      <c r="P374" s="81"/>
      <c r="Q374" s="210">
        <v>98</v>
      </c>
      <c r="R374" s="210">
        <v>390000</v>
      </c>
      <c r="S374" s="211">
        <v>0.02</v>
      </c>
      <c r="T374" s="211">
        <v>0.02</v>
      </c>
      <c r="U374" s="216" t="s">
        <v>750</v>
      </c>
      <c r="V374" s="81"/>
      <c r="W374">
        <v>98</v>
      </c>
      <c r="X374">
        <v>49</v>
      </c>
      <c r="Y374" s="24">
        <v>0.03</v>
      </c>
      <c r="Z374">
        <v>3</v>
      </c>
    </row>
    <row r="375" spans="1:26">
      <c r="A375" s="96" t="s">
        <v>751</v>
      </c>
      <c r="B375" s="96">
        <v>50</v>
      </c>
      <c r="C375">
        <v>90</v>
      </c>
      <c r="D375">
        <v>90</v>
      </c>
      <c r="E375">
        <v>1000000</v>
      </c>
      <c r="F375">
        <v>31888</v>
      </c>
      <c r="H375" s="81"/>
      <c r="I375" s="210" t="s">
        <v>751</v>
      </c>
      <c r="J375" s="210">
        <v>50</v>
      </c>
      <c r="K375" s="210">
        <v>100</v>
      </c>
      <c r="L375" s="210">
        <v>50</v>
      </c>
      <c r="M375" s="211">
        <v>0.25</v>
      </c>
      <c r="N375" s="212" t="s">
        <v>751</v>
      </c>
      <c r="O375" s="210">
        <v>100</v>
      </c>
      <c r="P375" s="81"/>
      <c r="Q375" s="210">
        <v>100</v>
      </c>
      <c r="R375" s="210">
        <v>400000</v>
      </c>
      <c r="S375" s="211">
        <v>0.02</v>
      </c>
      <c r="T375" s="211">
        <v>0.02</v>
      </c>
      <c r="U375" s="216" t="s">
        <v>751</v>
      </c>
      <c r="V375" s="81"/>
      <c r="W375">
        <v>100</v>
      </c>
      <c r="X375">
        <v>50</v>
      </c>
      <c r="Y375" s="24">
        <v>0.03</v>
      </c>
      <c r="Z375">
        <v>3</v>
      </c>
    </row>
    <row r="376" spans="1:26">
      <c r="A376" s="96" t="s">
        <v>752</v>
      </c>
      <c r="B376" s="96">
        <v>52</v>
      </c>
      <c r="C376">
        <v>93</v>
      </c>
      <c r="D376">
        <v>93</v>
      </c>
      <c r="E376">
        <v>1040000</v>
      </c>
      <c r="F376">
        <v>32888</v>
      </c>
      <c r="H376" s="81"/>
      <c r="I376" s="210" t="s">
        <v>752</v>
      </c>
      <c r="J376" s="210">
        <v>51</v>
      </c>
      <c r="K376" s="210">
        <v>102</v>
      </c>
      <c r="L376" s="210">
        <v>51</v>
      </c>
      <c r="M376" s="211">
        <v>0.3</v>
      </c>
      <c r="N376" s="212" t="s">
        <v>752</v>
      </c>
      <c r="O376" s="210">
        <v>102</v>
      </c>
      <c r="P376" s="81"/>
      <c r="Q376" s="210">
        <v>102</v>
      </c>
      <c r="R376" s="210">
        <v>410000</v>
      </c>
      <c r="S376" s="211">
        <v>0.02</v>
      </c>
      <c r="T376" s="211">
        <v>0.02</v>
      </c>
      <c r="U376" s="216" t="s">
        <v>752</v>
      </c>
      <c r="V376" s="81"/>
      <c r="W376">
        <v>103</v>
      </c>
      <c r="X376">
        <v>51</v>
      </c>
      <c r="Y376" s="24">
        <v>0.04</v>
      </c>
      <c r="Z376">
        <v>4</v>
      </c>
    </row>
    <row r="377" spans="1:26">
      <c r="A377" s="96" t="s">
        <v>753</v>
      </c>
      <c r="B377" s="96">
        <v>54</v>
      </c>
      <c r="C377">
        <v>96</v>
      </c>
      <c r="D377">
        <v>96</v>
      </c>
      <c r="E377">
        <v>1080000</v>
      </c>
      <c r="F377">
        <v>33888</v>
      </c>
      <c r="H377" s="81"/>
      <c r="I377" s="210" t="s">
        <v>753</v>
      </c>
      <c r="J377" s="210">
        <v>52</v>
      </c>
      <c r="K377" s="210">
        <v>104</v>
      </c>
      <c r="L377" s="210">
        <v>52</v>
      </c>
      <c r="M377" s="211">
        <v>0.3</v>
      </c>
      <c r="N377" s="212" t="s">
        <v>753</v>
      </c>
      <c r="O377" s="210">
        <v>104</v>
      </c>
      <c r="P377" s="81"/>
      <c r="Q377" s="210">
        <v>104</v>
      </c>
      <c r="R377" s="210">
        <v>420000</v>
      </c>
      <c r="S377" s="211">
        <v>0.02</v>
      </c>
      <c r="T377" s="211">
        <v>0.02</v>
      </c>
      <c r="U377" s="216" t="s">
        <v>753</v>
      </c>
      <c r="V377" s="81"/>
      <c r="W377">
        <v>106</v>
      </c>
      <c r="X377">
        <v>52</v>
      </c>
      <c r="Y377" s="24">
        <v>0.04</v>
      </c>
      <c r="Z377">
        <v>4</v>
      </c>
    </row>
    <row r="378" spans="1:26">
      <c r="A378" s="96" t="s">
        <v>754</v>
      </c>
      <c r="B378" s="96">
        <v>56</v>
      </c>
      <c r="C378">
        <v>99</v>
      </c>
      <c r="D378">
        <v>99</v>
      </c>
      <c r="E378">
        <v>1120000</v>
      </c>
      <c r="F378">
        <v>34888</v>
      </c>
      <c r="H378" s="81"/>
      <c r="I378" s="210" t="s">
        <v>754</v>
      </c>
      <c r="J378" s="210">
        <v>53</v>
      </c>
      <c r="K378" s="210">
        <v>106</v>
      </c>
      <c r="L378" s="210">
        <v>53</v>
      </c>
      <c r="M378" s="211">
        <v>0.3</v>
      </c>
      <c r="N378" s="212" t="s">
        <v>754</v>
      </c>
      <c r="O378" s="210">
        <v>106</v>
      </c>
      <c r="P378" s="81"/>
      <c r="Q378" s="210">
        <v>106</v>
      </c>
      <c r="R378" s="210">
        <v>430000</v>
      </c>
      <c r="S378" s="211">
        <v>0.02</v>
      </c>
      <c r="T378" s="211">
        <v>0.02</v>
      </c>
      <c r="U378" s="216" t="s">
        <v>754</v>
      </c>
      <c r="V378" s="81"/>
      <c r="W378">
        <v>109</v>
      </c>
      <c r="X378">
        <v>53</v>
      </c>
      <c r="Y378" s="24">
        <v>0.04</v>
      </c>
      <c r="Z378">
        <v>4</v>
      </c>
    </row>
    <row r="379" spans="1:26">
      <c r="A379" s="96" t="s">
        <v>755</v>
      </c>
      <c r="B379" s="96">
        <v>58</v>
      </c>
      <c r="C379">
        <v>102</v>
      </c>
      <c r="D379">
        <v>102</v>
      </c>
      <c r="E379">
        <v>1160000</v>
      </c>
      <c r="F379">
        <v>35888</v>
      </c>
      <c r="H379" s="81"/>
      <c r="I379" s="210" t="s">
        <v>755</v>
      </c>
      <c r="J379" s="210">
        <v>54</v>
      </c>
      <c r="K379" s="210">
        <v>108</v>
      </c>
      <c r="L379" s="210">
        <v>54</v>
      </c>
      <c r="M379" s="211">
        <v>0.3</v>
      </c>
      <c r="N379" s="212" t="s">
        <v>755</v>
      </c>
      <c r="O379" s="210">
        <v>108</v>
      </c>
      <c r="P379" s="81"/>
      <c r="Q379" s="210">
        <v>108</v>
      </c>
      <c r="R379" s="210">
        <v>440000</v>
      </c>
      <c r="S379" s="211">
        <v>0.02</v>
      </c>
      <c r="T379" s="211">
        <v>0.02</v>
      </c>
      <c r="U379" s="216" t="s">
        <v>755</v>
      </c>
      <c r="V379" s="81"/>
      <c r="W379">
        <v>112</v>
      </c>
      <c r="X379">
        <v>54</v>
      </c>
      <c r="Y379" s="24">
        <v>0.04</v>
      </c>
      <c r="Z379">
        <v>4</v>
      </c>
    </row>
    <row r="380" spans="1:26">
      <c r="A380" s="96" t="s">
        <v>756</v>
      </c>
      <c r="B380" s="96">
        <v>60</v>
      </c>
      <c r="C380">
        <v>105</v>
      </c>
      <c r="D380">
        <v>105</v>
      </c>
      <c r="E380">
        <v>1200000</v>
      </c>
      <c r="F380">
        <v>36888</v>
      </c>
      <c r="H380" s="81"/>
      <c r="I380" s="210" t="s">
        <v>756</v>
      </c>
      <c r="J380" s="210">
        <v>55</v>
      </c>
      <c r="K380" s="210">
        <v>110</v>
      </c>
      <c r="L380" s="210">
        <v>55</v>
      </c>
      <c r="M380" s="211">
        <v>0.3</v>
      </c>
      <c r="N380" s="212" t="s">
        <v>756</v>
      </c>
      <c r="O380" s="210">
        <v>110</v>
      </c>
      <c r="P380" s="81"/>
      <c r="Q380" s="210">
        <v>110</v>
      </c>
      <c r="R380" s="210">
        <v>450000</v>
      </c>
      <c r="S380" s="211">
        <v>0.02</v>
      </c>
      <c r="T380" s="211">
        <v>0.02</v>
      </c>
      <c r="U380" s="216" t="s">
        <v>756</v>
      </c>
      <c r="V380" s="81"/>
      <c r="W380">
        <v>115</v>
      </c>
      <c r="X380">
        <v>55</v>
      </c>
      <c r="Y380" s="24">
        <v>0.04</v>
      </c>
      <c r="Z380">
        <v>4</v>
      </c>
    </row>
    <row r="381" spans="1:26">
      <c r="A381" s="96" t="s">
        <v>757</v>
      </c>
      <c r="B381" s="96">
        <v>62</v>
      </c>
      <c r="C381">
        <v>108</v>
      </c>
      <c r="D381">
        <v>108</v>
      </c>
      <c r="E381">
        <v>1240000</v>
      </c>
      <c r="F381">
        <v>37888</v>
      </c>
      <c r="H381" s="81"/>
      <c r="I381" s="210" t="s">
        <v>757</v>
      </c>
      <c r="J381" s="210">
        <v>56</v>
      </c>
      <c r="K381" s="210">
        <v>112</v>
      </c>
      <c r="L381" s="210">
        <v>56</v>
      </c>
      <c r="M381" s="211">
        <v>0.3</v>
      </c>
      <c r="N381" s="212" t="s">
        <v>757</v>
      </c>
      <c r="O381" s="210">
        <v>112</v>
      </c>
      <c r="P381" s="81"/>
      <c r="Q381" s="210">
        <v>112</v>
      </c>
      <c r="R381" s="210">
        <v>460000</v>
      </c>
      <c r="S381" s="211">
        <v>0.02</v>
      </c>
      <c r="T381" s="211">
        <v>0.02</v>
      </c>
      <c r="U381" s="216" t="s">
        <v>757</v>
      </c>
      <c r="V381" s="81"/>
      <c r="W381">
        <v>118</v>
      </c>
      <c r="X381">
        <v>56</v>
      </c>
      <c r="Y381" s="24">
        <v>0.04</v>
      </c>
      <c r="Z381">
        <v>4</v>
      </c>
    </row>
    <row r="382" spans="1:26">
      <c r="A382" s="96" t="s">
        <v>758</v>
      </c>
      <c r="B382" s="96">
        <v>64</v>
      </c>
      <c r="C382">
        <v>111</v>
      </c>
      <c r="D382">
        <v>111</v>
      </c>
      <c r="E382">
        <v>1280000</v>
      </c>
      <c r="F382">
        <v>38888</v>
      </c>
      <c r="H382" s="81"/>
      <c r="I382" s="210" t="s">
        <v>758</v>
      </c>
      <c r="J382" s="210">
        <v>57</v>
      </c>
      <c r="K382" s="210">
        <v>114</v>
      </c>
      <c r="L382" s="210">
        <v>57</v>
      </c>
      <c r="M382" s="211">
        <v>0.3</v>
      </c>
      <c r="N382" s="212" t="s">
        <v>758</v>
      </c>
      <c r="O382" s="210">
        <v>114</v>
      </c>
      <c r="P382" s="81"/>
      <c r="Q382" s="210">
        <v>114</v>
      </c>
      <c r="R382" s="210">
        <v>470000</v>
      </c>
      <c r="S382" s="211">
        <v>0.02</v>
      </c>
      <c r="T382" s="211">
        <v>0.02</v>
      </c>
      <c r="U382" s="216" t="s">
        <v>758</v>
      </c>
      <c r="V382" s="81"/>
      <c r="W382">
        <v>121</v>
      </c>
      <c r="X382">
        <v>57</v>
      </c>
      <c r="Y382" s="24">
        <v>0.04</v>
      </c>
      <c r="Z382">
        <v>4</v>
      </c>
    </row>
    <row r="383" spans="1:26">
      <c r="A383" s="96" t="s">
        <v>759</v>
      </c>
      <c r="B383" s="96">
        <v>66</v>
      </c>
      <c r="C383">
        <v>114</v>
      </c>
      <c r="D383">
        <v>114</v>
      </c>
      <c r="E383">
        <v>1320000</v>
      </c>
      <c r="F383">
        <v>39888</v>
      </c>
      <c r="H383" s="81"/>
      <c r="I383" s="210" t="s">
        <v>759</v>
      </c>
      <c r="J383" s="210">
        <v>58</v>
      </c>
      <c r="K383" s="210">
        <v>116</v>
      </c>
      <c r="L383" s="210">
        <v>58</v>
      </c>
      <c r="M383" s="211">
        <v>0.3</v>
      </c>
      <c r="N383" s="212" t="s">
        <v>759</v>
      </c>
      <c r="O383" s="210">
        <v>116</v>
      </c>
      <c r="P383" s="81"/>
      <c r="Q383" s="210">
        <v>116</v>
      </c>
      <c r="R383" s="210">
        <v>480000</v>
      </c>
      <c r="S383" s="211">
        <v>0.02</v>
      </c>
      <c r="T383" s="211">
        <v>0.02</v>
      </c>
      <c r="U383" s="216" t="s">
        <v>759</v>
      </c>
      <c r="V383" s="81"/>
      <c r="W383">
        <v>124</v>
      </c>
      <c r="X383">
        <v>58</v>
      </c>
      <c r="Y383" s="24">
        <v>0.04</v>
      </c>
      <c r="Z383">
        <v>4</v>
      </c>
    </row>
    <row r="384" spans="1:26">
      <c r="A384" s="96" t="s">
        <v>760</v>
      </c>
      <c r="B384" s="96">
        <v>68</v>
      </c>
      <c r="C384">
        <v>117</v>
      </c>
      <c r="D384">
        <v>117</v>
      </c>
      <c r="E384">
        <v>1360000</v>
      </c>
      <c r="F384">
        <v>40888</v>
      </c>
      <c r="H384" s="81"/>
      <c r="I384" s="210" t="s">
        <v>760</v>
      </c>
      <c r="J384" s="210">
        <v>59</v>
      </c>
      <c r="K384" s="210">
        <v>118</v>
      </c>
      <c r="L384" s="210">
        <v>59</v>
      </c>
      <c r="M384" s="211">
        <v>0.3</v>
      </c>
      <c r="N384" s="212" t="s">
        <v>760</v>
      </c>
      <c r="O384" s="210">
        <v>118</v>
      </c>
      <c r="P384" s="81"/>
      <c r="Q384" s="210">
        <v>118</v>
      </c>
      <c r="R384" s="210">
        <v>490000</v>
      </c>
      <c r="S384" s="211">
        <v>0.02</v>
      </c>
      <c r="T384" s="211">
        <v>0.02</v>
      </c>
      <c r="U384" s="216" t="s">
        <v>760</v>
      </c>
      <c r="V384" s="81"/>
      <c r="W384">
        <v>127</v>
      </c>
      <c r="X384">
        <v>59</v>
      </c>
      <c r="Y384" s="24">
        <v>0.04</v>
      </c>
      <c r="Z384">
        <v>4</v>
      </c>
    </row>
    <row r="385" spans="1:26">
      <c r="A385" s="96" t="s">
        <v>761</v>
      </c>
      <c r="B385" s="96">
        <v>70</v>
      </c>
      <c r="C385">
        <v>120</v>
      </c>
      <c r="D385">
        <v>120</v>
      </c>
      <c r="E385">
        <v>1400000</v>
      </c>
      <c r="F385">
        <v>41888</v>
      </c>
      <c r="H385" s="81"/>
      <c r="I385" s="210" t="s">
        <v>761</v>
      </c>
      <c r="J385" s="210">
        <v>60</v>
      </c>
      <c r="K385" s="210">
        <v>120</v>
      </c>
      <c r="L385" s="210">
        <v>60</v>
      </c>
      <c r="M385" s="211">
        <v>0.3</v>
      </c>
      <c r="N385" s="212" t="s">
        <v>761</v>
      </c>
      <c r="O385" s="210">
        <v>120</v>
      </c>
      <c r="P385" s="81"/>
      <c r="Q385" s="210">
        <v>120</v>
      </c>
      <c r="R385" s="210">
        <v>500000</v>
      </c>
      <c r="S385" s="211">
        <v>0.02</v>
      </c>
      <c r="T385" s="211">
        <v>0.02</v>
      </c>
      <c r="U385" s="216" t="s">
        <v>761</v>
      </c>
      <c r="V385" s="81"/>
      <c r="W385">
        <v>130</v>
      </c>
      <c r="X385">
        <v>60</v>
      </c>
      <c r="Y385" s="24">
        <v>0.04</v>
      </c>
      <c r="Z385">
        <v>4</v>
      </c>
    </row>
    <row r="386" spans="1:26">
      <c r="A386" s="96" t="s">
        <v>762</v>
      </c>
      <c r="B386" s="96">
        <v>72</v>
      </c>
      <c r="C386">
        <v>124</v>
      </c>
      <c r="D386">
        <v>124</v>
      </c>
      <c r="E386">
        <v>1450000</v>
      </c>
      <c r="F386">
        <v>42888</v>
      </c>
      <c r="H386" s="81"/>
      <c r="I386" s="210" t="s">
        <v>762</v>
      </c>
      <c r="J386" s="210">
        <v>61</v>
      </c>
      <c r="K386" s="210">
        <v>122</v>
      </c>
      <c r="L386" s="210">
        <v>61</v>
      </c>
      <c r="M386" s="211">
        <v>0.35</v>
      </c>
      <c r="N386" s="212" t="s">
        <v>762</v>
      </c>
      <c r="O386" s="210">
        <v>122</v>
      </c>
      <c r="P386" s="81"/>
      <c r="Q386" s="210">
        <v>122</v>
      </c>
      <c r="R386" s="210">
        <v>510000</v>
      </c>
      <c r="S386" s="211">
        <v>0.03</v>
      </c>
      <c r="T386" s="211">
        <v>0.03</v>
      </c>
      <c r="U386" s="216" t="s">
        <v>762</v>
      </c>
      <c r="V386" s="81"/>
      <c r="W386">
        <v>133</v>
      </c>
      <c r="X386">
        <v>61</v>
      </c>
      <c r="Y386" s="24">
        <v>0.05</v>
      </c>
      <c r="Z386">
        <v>5</v>
      </c>
    </row>
    <row r="387" spans="1:26">
      <c r="A387" s="96" t="s">
        <v>763</v>
      </c>
      <c r="B387" s="96">
        <v>74</v>
      </c>
      <c r="C387">
        <v>128</v>
      </c>
      <c r="D387">
        <v>128</v>
      </c>
      <c r="E387">
        <v>1500000</v>
      </c>
      <c r="F387">
        <v>43888</v>
      </c>
      <c r="H387" s="81"/>
      <c r="I387" s="210" t="s">
        <v>763</v>
      </c>
      <c r="J387" s="210">
        <v>62</v>
      </c>
      <c r="K387" s="210">
        <v>124</v>
      </c>
      <c r="L387" s="210">
        <v>62</v>
      </c>
      <c r="M387" s="211">
        <v>0.35</v>
      </c>
      <c r="N387" s="212" t="s">
        <v>763</v>
      </c>
      <c r="O387" s="210">
        <v>124</v>
      </c>
      <c r="P387" s="81"/>
      <c r="Q387" s="210">
        <v>124</v>
      </c>
      <c r="R387" s="210">
        <v>520000</v>
      </c>
      <c r="S387" s="211">
        <v>0.03</v>
      </c>
      <c r="T387" s="211">
        <v>0.03</v>
      </c>
      <c r="U387" s="216" t="s">
        <v>763</v>
      </c>
      <c r="V387" s="81"/>
      <c r="W387">
        <v>136</v>
      </c>
      <c r="X387">
        <v>62</v>
      </c>
      <c r="Y387" s="24">
        <v>0.05</v>
      </c>
      <c r="Z387">
        <v>5</v>
      </c>
    </row>
    <row r="388" spans="1:26">
      <c r="A388" s="96" t="s">
        <v>764</v>
      </c>
      <c r="B388" s="96">
        <v>76</v>
      </c>
      <c r="C388">
        <v>132</v>
      </c>
      <c r="D388">
        <v>132</v>
      </c>
      <c r="E388">
        <v>1550000</v>
      </c>
      <c r="F388">
        <v>44888</v>
      </c>
      <c r="H388" s="81"/>
      <c r="I388" s="210" t="s">
        <v>764</v>
      </c>
      <c r="J388" s="210">
        <v>63</v>
      </c>
      <c r="K388" s="210">
        <v>126</v>
      </c>
      <c r="L388" s="210">
        <v>63</v>
      </c>
      <c r="M388" s="211">
        <v>0.35</v>
      </c>
      <c r="N388" s="212" t="s">
        <v>764</v>
      </c>
      <c r="O388" s="210">
        <v>126</v>
      </c>
      <c r="P388" s="81"/>
      <c r="Q388" s="210">
        <v>126</v>
      </c>
      <c r="R388" s="210">
        <v>530000</v>
      </c>
      <c r="S388" s="211">
        <v>0.03</v>
      </c>
      <c r="T388" s="211">
        <v>0.03</v>
      </c>
      <c r="U388" s="216" t="s">
        <v>764</v>
      </c>
      <c r="V388" s="81"/>
      <c r="W388">
        <v>139</v>
      </c>
      <c r="X388">
        <v>63</v>
      </c>
      <c r="Y388" s="24">
        <v>0.05</v>
      </c>
      <c r="Z388">
        <v>5</v>
      </c>
    </row>
    <row r="389" spans="1:26">
      <c r="A389" s="96" t="s">
        <v>765</v>
      </c>
      <c r="B389" s="96">
        <v>78</v>
      </c>
      <c r="C389">
        <v>136</v>
      </c>
      <c r="D389">
        <v>136</v>
      </c>
      <c r="E389">
        <v>1600000</v>
      </c>
      <c r="F389">
        <v>45888</v>
      </c>
      <c r="H389" s="81"/>
      <c r="I389" s="210" t="s">
        <v>765</v>
      </c>
      <c r="J389" s="210">
        <v>64</v>
      </c>
      <c r="K389" s="210">
        <v>128</v>
      </c>
      <c r="L389" s="210">
        <v>64</v>
      </c>
      <c r="M389" s="211">
        <v>0.35</v>
      </c>
      <c r="N389" s="212" t="s">
        <v>765</v>
      </c>
      <c r="O389" s="210">
        <v>128</v>
      </c>
      <c r="P389" s="81"/>
      <c r="Q389" s="210">
        <v>128</v>
      </c>
      <c r="R389" s="210">
        <v>540000</v>
      </c>
      <c r="S389" s="211">
        <v>0.03</v>
      </c>
      <c r="T389" s="211">
        <v>0.03</v>
      </c>
      <c r="U389" s="216" t="s">
        <v>765</v>
      </c>
      <c r="V389" s="81"/>
      <c r="W389">
        <v>142</v>
      </c>
      <c r="X389">
        <v>64</v>
      </c>
      <c r="Y389" s="24">
        <v>0.05</v>
      </c>
      <c r="Z389">
        <v>5</v>
      </c>
    </row>
    <row r="390" spans="1:26">
      <c r="A390" s="96" t="s">
        <v>766</v>
      </c>
      <c r="B390" s="96">
        <v>80</v>
      </c>
      <c r="C390">
        <v>140</v>
      </c>
      <c r="D390">
        <v>140</v>
      </c>
      <c r="E390">
        <v>1650000</v>
      </c>
      <c r="F390">
        <v>46888</v>
      </c>
      <c r="H390" s="81"/>
      <c r="I390" s="210" t="s">
        <v>766</v>
      </c>
      <c r="J390" s="210">
        <v>65</v>
      </c>
      <c r="K390" s="210">
        <v>130</v>
      </c>
      <c r="L390" s="210">
        <v>65</v>
      </c>
      <c r="M390" s="211">
        <v>0.35</v>
      </c>
      <c r="N390" s="212" t="s">
        <v>766</v>
      </c>
      <c r="O390" s="210">
        <v>130</v>
      </c>
      <c r="P390" s="81"/>
      <c r="Q390" s="210">
        <v>130</v>
      </c>
      <c r="R390" s="210">
        <v>550000</v>
      </c>
      <c r="S390" s="211">
        <v>0.03</v>
      </c>
      <c r="T390" s="211">
        <v>0.03</v>
      </c>
      <c r="U390" s="216" t="s">
        <v>766</v>
      </c>
      <c r="V390" s="81"/>
      <c r="W390">
        <v>145</v>
      </c>
      <c r="X390">
        <v>65</v>
      </c>
      <c r="Y390" s="24">
        <v>0.05</v>
      </c>
      <c r="Z390">
        <v>5</v>
      </c>
    </row>
    <row r="391" spans="1:26">
      <c r="A391" s="96" t="s">
        <v>767</v>
      </c>
      <c r="B391" s="96">
        <v>82</v>
      </c>
      <c r="C391">
        <v>144</v>
      </c>
      <c r="D391">
        <v>144</v>
      </c>
      <c r="E391">
        <v>1700000</v>
      </c>
      <c r="F391">
        <v>47888</v>
      </c>
      <c r="H391" s="81"/>
      <c r="I391" s="210" t="s">
        <v>767</v>
      </c>
      <c r="J391" s="210">
        <v>66</v>
      </c>
      <c r="K391" s="210">
        <v>132</v>
      </c>
      <c r="L391" s="210">
        <v>66</v>
      </c>
      <c r="M391" s="211">
        <v>0.35</v>
      </c>
      <c r="N391" s="212" t="s">
        <v>767</v>
      </c>
      <c r="O391" s="210">
        <v>132</v>
      </c>
      <c r="P391" s="81"/>
      <c r="Q391" s="210">
        <v>132</v>
      </c>
      <c r="R391" s="210">
        <v>560000</v>
      </c>
      <c r="S391" s="211">
        <v>0.03</v>
      </c>
      <c r="T391" s="211">
        <v>0.03</v>
      </c>
      <c r="U391" s="216" t="s">
        <v>767</v>
      </c>
      <c r="V391" s="81"/>
      <c r="W391">
        <v>148</v>
      </c>
      <c r="X391">
        <v>66</v>
      </c>
      <c r="Y391" s="24">
        <v>0.05</v>
      </c>
      <c r="Z391">
        <v>5</v>
      </c>
    </row>
    <row r="392" spans="1:26">
      <c r="A392" s="96" t="s">
        <v>768</v>
      </c>
      <c r="B392" s="96">
        <v>84</v>
      </c>
      <c r="C392">
        <v>148</v>
      </c>
      <c r="D392">
        <v>148</v>
      </c>
      <c r="E392">
        <v>1750000</v>
      </c>
      <c r="F392">
        <v>48888</v>
      </c>
      <c r="H392" s="81"/>
      <c r="I392" s="210" t="s">
        <v>768</v>
      </c>
      <c r="J392" s="210">
        <v>67</v>
      </c>
      <c r="K392" s="210">
        <v>134</v>
      </c>
      <c r="L392" s="210">
        <v>67</v>
      </c>
      <c r="M392" s="211">
        <v>0.35</v>
      </c>
      <c r="N392" s="212" t="s">
        <v>768</v>
      </c>
      <c r="O392" s="210">
        <v>134</v>
      </c>
      <c r="P392" s="81"/>
      <c r="Q392" s="210">
        <v>134</v>
      </c>
      <c r="R392" s="210">
        <v>570000</v>
      </c>
      <c r="S392" s="211">
        <v>0.03</v>
      </c>
      <c r="T392" s="211">
        <v>0.03</v>
      </c>
      <c r="U392" s="216" t="s">
        <v>768</v>
      </c>
      <c r="V392" s="81"/>
      <c r="W392">
        <v>151</v>
      </c>
      <c r="X392">
        <v>67</v>
      </c>
      <c r="Y392" s="24">
        <v>0.05</v>
      </c>
      <c r="Z392">
        <v>5</v>
      </c>
    </row>
    <row r="393" spans="1:26">
      <c r="A393" s="96" t="s">
        <v>769</v>
      </c>
      <c r="B393" s="96">
        <v>86</v>
      </c>
      <c r="C393">
        <v>152</v>
      </c>
      <c r="D393">
        <v>152</v>
      </c>
      <c r="E393">
        <v>1800000</v>
      </c>
      <c r="F393">
        <v>49888</v>
      </c>
      <c r="H393" s="81"/>
      <c r="I393" s="210" t="s">
        <v>769</v>
      </c>
      <c r="J393" s="210">
        <v>68</v>
      </c>
      <c r="K393" s="210">
        <v>136</v>
      </c>
      <c r="L393" s="210">
        <v>68</v>
      </c>
      <c r="M393" s="211">
        <v>0.35</v>
      </c>
      <c r="N393" s="212" t="s">
        <v>769</v>
      </c>
      <c r="O393" s="210">
        <v>136</v>
      </c>
      <c r="P393" s="81"/>
      <c r="Q393" s="210">
        <v>136</v>
      </c>
      <c r="R393" s="210">
        <v>580000</v>
      </c>
      <c r="S393" s="211">
        <v>0.03</v>
      </c>
      <c r="T393" s="211">
        <v>0.03</v>
      </c>
      <c r="U393" s="216" t="s">
        <v>769</v>
      </c>
      <c r="V393" s="81"/>
      <c r="W393">
        <v>154</v>
      </c>
      <c r="X393">
        <v>68</v>
      </c>
      <c r="Y393" s="24">
        <v>0.05</v>
      </c>
      <c r="Z393">
        <v>5</v>
      </c>
    </row>
    <row r="394" spans="1:26">
      <c r="A394" s="96" t="s">
        <v>770</v>
      </c>
      <c r="B394" s="96">
        <v>88</v>
      </c>
      <c r="C394">
        <v>156</v>
      </c>
      <c r="D394">
        <v>156</v>
      </c>
      <c r="E394">
        <v>1850000</v>
      </c>
      <c r="F394">
        <v>50888</v>
      </c>
      <c r="H394" s="81"/>
      <c r="I394" s="210" t="s">
        <v>770</v>
      </c>
      <c r="J394" s="210">
        <v>69</v>
      </c>
      <c r="K394" s="210">
        <v>138</v>
      </c>
      <c r="L394" s="210">
        <v>69</v>
      </c>
      <c r="M394" s="211">
        <v>0.35</v>
      </c>
      <c r="N394" s="212" t="s">
        <v>770</v>
      </c>
      <c r="O394" s="210">
        <v>138</v>
      </c>
      <c r="P394" s="81"/>
      <c r="Q394" s="210">
        <v>138</v>
      </c>
      <c r="R394" s="210">
        <v>590000</v>
      </c>
      <c r="S394" s="211">
        <v>0.03</v>
      </c>
      <c r="T394" s="211">
        <v>0.03</v>
      </c>
      <c r="U394" s="216" t="s">
        <v>770</v>
      </c>
      <c r="V394" s="81"/>
      <c r="W394">
        <v>157</v>
      </c>
      <c r="X394">
        <v>69</v>
      </c>
      <c r="Y394" s="24">
        <v>0.05</v>
      </c>
      <c r="Z394">
        <v>5</v>
      </c>
    </row>
    <row r="395" spans="1:26">
      <c r="A395" s="96" t="s">
        <v>771</v>
      </c>
      <c r="B395" s="96">
        <v>90</v>
      </c>
      <c r="C395">
        <v>160</v>
      </c>
      <c r="D395">
        <v>160</v>
      </c>
      <c r="E395">
        <v>1900000</v>
      </c>
      <c r="F395">
        <v>51888</v>
      </c>
      <c r="H395" s="81"/>
      <c r="I395" s="210" t="s">
        <v>771</v>
      </c>
      <c r="J395" s="210">
        <v>70</v>
      </c>
      <c r="K395" s="210">
        <v>140</v>
      </c>
      <c r="L395" s="210">
        <v>70</v>
      </c>
      <c r="M395" s="211">
        <v>0.35</v>
      </c>
      <c r="N395" s="212" t="s">
        <v>771</v>
      </c>
      <c r="O395" s="210">
        <v>140</v>
      </c>
      <c r="P395" s="81"/>
      <c r="Q395" s="210">
        <v>140</v>
      </c>
      <c r="R395" s="210">
        <v>600000</v>
      </c>
      <c r="S395" s="211">
        <v>0.03</v>
      </c>
      <c r="T395" s="211">
        <v>0.03</v>
      </c>
      <c r="U395" s="216" t="s">
        <v>771</v>
      </c>
      <c r="V395" s="81"/>
      <c r="W395">
        <v>160</v>
      </c>
      <c r="X395">
        <v>70</v>
      </c>
      <c r="Y395" s="24">
        <v>0.05</v>
      </c>
      <c r="Z395">
        <v>5</v>
      </c>
    </row>
    <row r="396" spans="1:26">
      <c r="A396" s="96" t="s">
        <v>772</v>
      </c>
      <c r="B396" s="96">
        <v>92</v>
      </c>
      <c r="C396">
        <v>164</v>
      </c>
      <c r="D396">
        <v>164</v>
      </c>
      <c r="E396">
        <v>1950000</v>
      </c>
      <c r="F396">
        <v>52888</v>
      </c>
      <c r="H396" s="81"/>
      <c r="I396" s="210" t="s">
        <v>772</v>
      </c>
      <c r="J396" s="210">
        <v>71</v>
      </c>
      <c r="K396" s="210">
        <v>142</v>
      </c>
      <c r="L396" s="210">
        <v>71</v>
      </c>
      <c r="M396" s="211">
        <v>0.37</v>
      </c>
      <c r="N396" s="212" t="s">
        <v>772</v>
      </c>
      <c r="O396" s="210">
        <v>142</v>
      </c>
      <c r="P396" s="81"/>
      <c r="Q396" s="210">
        <v>142</v>
      </c>
      <c r="R396" s="210">
        <v>610000</v>
      </c>
      <c r="S396" s="211">
        <v>0.03</v>
      </c>
      <c r="T396" s="211">
        <v>0.03</v>
      </c>
      <c r="U396" s="216" t="s">
        <v>772</v>
      </c>
      <c r="V396" s="81"/>
      <c r="W396">
        <v>163</v>
      </c>
      <c r="X396">
        <v>71</v>
      </c>
      <c r="Y396" s="24">
        <v>0.06</v>
      </c>
      <c r="Z396">
        <v>6</v>
      </c>
    </row>
    <row r="397" spans="1:26">
      <c r="A397" s="96" t="s">
        <v>773</v>
      </c>
      <c r="B397" s="96">
        <v>94</v>
      </c>
      <c r="C397">
        <v>168</v>
      </c>
      <c r="D397">
        <v>168</v>
      </c>
      <c r="E397">
        <v>2000000</v>
      </c>
      <c r="F397">
        <v>53888</v>
      </c>
      <c r="H397" s="81"/>
      <c r="I397" s="210" t="s">
        <v>773</v>
      </c>
      <c r="J397" s="210">
        <v>72</v>
      </c>
      <c r="K397" s="210">
        <v>144</v>
      </c>
      <c r="L397" s="210">
        <v>72</v>
      </c>
      <c r="M397" s="211">
        <v>0.39</v>
      </c>
      <c r="N397" s="212" t="s">
        <v>773</v>
      </c>
      <c r="O397" s="210">
        <v>144</v>
      </c>
      <c r="P397" s="81"/>
      <c r="Q397" s="210">
        <v>144</v>
      </c>
      <c r="R397" s="210">
        <v>620000</v>
      </c>
      <c r="S397" s="211">
        <v>0.03</v>
      </c>
      <c r="T397" s="211">
        <v>0.03</v>
      </c>
      <c r="U397" s="216" t="s">
        <v>773</v>
      </c>
      <c r="V397" s="81"/>
      <c r="W397">
        <v>166</v>
      </c>
      <c r="X397">
        <v>72</v>
      </c>
      <c r="Y397" s="24">
        <v>0.06</v>
      </c>
      <c r="Z397">
        <v>6</v>
      </c>
    </row>
    <row r="398" spans="1:26">
      <c r="A398" s="96" t="s">
        <v>774</v>
      </c>
      <c r="B398" s="96">
        <v>96</v>
      </c>
      <c r="C398">
        <v>172</v>
      </c>
      <c r="D398">
        <v>172</v>
      </c>
      <c r="E398">
        <v>2050000</v>
      </c>
      <c r="F398">
        <v>54888</v>
      </c>
      <c r="H398" s="81"/>
      <c r="I398" s="210" t="s">
        <v>774</v>
      </c>
      <c r="J398" s="210">
        <v>73</v>
      </c>
      <c r="K398" s="210">
        <v>146</v>
      </c>
      <c r="L398" s="210">
        <v>73</v>
      </c>
      <c r="M398" s="211">
        <v>0.41</v>
      </c>
      <c r="N398" s="212" t="s">
        <v>774</v>
      </c>
      <c r="O398" s="210">
        <v>146</v>
      </c>
      <c r="P398" s="81"/>
      <c r="Q398" s="210">
        <v>146</v>
      </c>
      <c r="R398" s="210">
        <v>630000</v>
      </c>
      <c r="S398" s="211">
        <v>0.03</v>
      </c>
      <c r="T398" s="211">
        <v>0.03</v>
      </c>
      <c r="U398" s="216" t="s">
        <v>774</v>
      </c>
      <c r="V398" s="81"/>
      <c r="W398">
        <v>169</v>
      </c>
      <c r="X398">
        <v>73</v>
      </c>
      <c r="Y398" s="24">
        <v>0.06</v>
      </c>
      <c r="Z398">
        <v>6</v>
      </c>
    </row>
    <row r="399" spans="1:26">
      <c r="A399" s="96" t="s">
        <v>775</v>
      </c>
      <c r="B399" s="96">
        <v>98</v>
      </c>
      <c r="C399">
        <v>176</v>
      </c>
      <c r="D399">
        <v>176</v>
      </c>
      <c r="E399">
        <v>2100000</v>
      </c>
      <c r="F399">
        <v>55888</v>
      </c>
      <c r="H399" s="81"/>
      <c r="I399" s="210" t="s">
        <v>775</v>
      </c>
      <c r="J399" s="210">
        <v>74</v>
      </c>
      <c r="K399" s="210">
        <v>148</v>
      </c>
      <c r="L399" s="210">
        <v>74</v>
      </c>
      <c r="M399" s="211">
        <v>0.43</v>
      </c>
      <c r="N399" s="212" t="s">
        <v>775</v>
      </c>
      <c r="O399" s="210">
        <v>148</v>
      </c>
      <c r="P399" s="81"/>
      <c r="Q399" s="210">
        <v>148</v>
      </c>
      <c r="R399" s="210">
        <v>640000</v>
      </c>
      <c r="S399" s="211">
        <v>0.03</v>
      </c>
      <c r="T399" s="211">
        <v>0.03</v>
      </c>
      <c r="U399" s="216" t="s">
        <v>775</v>
      </c>
      <c r="V399" s="81"/>
      <c r="W399">
        <v>172</v>
      </c>
      <c r="X399">
        <v>74</v>
      </c>
      <c r="Y399" s="24">
        <v>0.06</v>
      </c>
      <c r="Z399">
        <v>6</v>
      </c>
    </row>
    <row r="400" spans="1:26">
      <c r="A400" s="96" t="s">
        <v>776</v>
      </c>
      <c r="B400" s="96">
        <v>100</v>
      </c>
      <c r="C400">
        <v>180</v>
      </c>
      <c r="D400">
        <v>180</v>
      </c>
      <c r="E400">
        <v>2150000</v>
      </c>
      <c r="F400">
        <v>56888</v>
      </c>
      <c r="H400" s="81"/>
      <c r="I400" s="210" t="s">
        <v>776</v>
      </c>
      <c r="J400" s="210">
        <v>75</v>
      </c>
      <c r="K400" s="210">
        <v>150</v>
      </c>
      <c r="L400" s="210">
        <v>75</v>
      </c>
      <c r="M400" s="211">
        <v>0.45</v>
      </c>
      <c r="N400" s="212" t="s">
        <v>776</v>
      </c>
      <c r="O400" s="210">
        <v>150</v>
      </c>
      <c r="P400" s="81"/>
      <c r="Q400" s="210">
        <v>150</v>
      </c>
      <c r="R400" s="210">
        <v>650000</v>
      </c>
      <c r="S400" s="211">
        <v>0.03</v>
      </c>
      <c r="T400" s="211">
        <v>0.03</v>
      </c>
      <c r="U400" s="216" t="s">
        <v>776</v>
      </c>
      <c r="V400" s="81"/>
      <c r="W400">
        <v>175</v>
      </c>
      <c r="X400">
        <v>75</v>
      </c>
      <c r="Y400" s="24">
        <v>0.06</v>
      </c>
      <c r="Z400">
        <v>6</v>
      </c>
    </row>
    <row r="401" spans="1:26">
      <c r="A401" s="96" t="s">
        <v>777</v>
      </c>
      <c r="B401" s="96">
        <v>102</v>
      </c>
      <c r="C401">
        <v>184</v>
      </c>
      <c r="D401">
        <v>184</v>
      </c>
      <c r="E401">
        <v>2200000</v>
      </c>
      <c r="F401">
        <v>57888</v>
      </c>
      <c r="H401" s="81"/>
      <c r="I401" s="210" t="s">
        <v>777</v>
      </c>
      <c r="J401" s="210">
        <v>76</v>
      </c>
      <c r="K401" s="210">
        <v>152</v>
      </c>
      <c r="L401" s="210">
        <v>76</v>
      </c>
      <c r="M401" s="211">
        <v>0.47</v>
      </c>
      <c r="N401" s="212" t="s">
        <v>777</v>
      </c>
      <c r="O401" s="210">
        <v>152</v>
      </c>
      <c r="P401" s="81"/>
      <c r="Q401" s="210">
        <v>152</v>
      </c>
      <c r="R401" s="210">
        <v>660000</v>
      </c>
      <c r="S401" s="211">
        <v>0.03</v>
      </c>
      <c r="T401" s="211">
        <v>0.03</v>
      </c>
      <c r="U401" s="216" t="s">
        <v>777</v>
      </c>
      <c r="V401" s="81"/>
      <c r="W401">
        <v>178</v>
      </c>
      <c r="X401">
        <v>76</v>
      </c>
      <c r="Y401" s="24">
        <v>0.06</v>
      </c>
      <c r="Z401">
        <v>6</v>
      </c>
    </row>
    <row r="402" spans="1:26">
      <c r="A402" s="96" t="s">
        <v>778</v>
      </c>
      <c r="B402" s="96">
        <v>104</v>
      </c>
      <c r="C402">
        <v>188</v>
      </c>
      <c r="D402">
        <v>188</v>
      </c>
      <c r="E402">
        <v>2250000</v>
      </c>
      <c r="F402">
        <v>58888</v>
      </c>
      <c r="H402" s="81"/>
      <c r="I402" s="210" t="s">
        <v>778</v>
      </c>
      <c r="J402" s="210">
        <v>77</v>
      </c>
      <c r="K402" s="210">
        <v>154</v>
      </c>
      <c r="L402" s="210">
        <v>77</v>
      </c>
      <c r="M402" s="211">
        <v>0.49</v>
      </c>
      <c r="N402" s="212" t="s">
        <v>778</v>
      </c>
      <c r="O402" s="210">
        <v>154</v>
      </c>
      <c r="P402" s="81"/>
      <c r="Q402" s="210">
        <v>154</v>
      </c>
      <c r="R402" s="210">
        <v>670000</v>
      </c>
      <c r="S402" s="211">
        <v>0.03</v>
      </c>
      <c r="T402" s="211">
        <v>0.03</v>
      </c>
      <c r="U402" s="216" t="s">
        <v>778</v>
      </c>
      <c r="V402" s="81"/>
      <c r="W402">
        <v>181</v>
      </c>
      <c r="X402">
        <v>77</v>
      </c>
      <c r="Y402" s="24">
        <v>0.06</v>
      </c>
      <c r="Z402">
        <v>6</v>
      </c>
    </row>
    <row r="403" spans="1:26">
      <c r="A403" s="96" t="s">
        <v>779</v>
      </c>
      <c r="B403" s="96">
        <v>106</v>
      </c>
      <c r="C403">
        <v>192</v>
      </c>
      <c r="D403">
        <v>192</v>
      </c>
      <c r="E403">
        <v>2300000</v>
      </c>
      <c r="F403">
        <v>59888</v>
      </c>
      <c r="H403" s="81"/>
      <c r="I403" s="210" t="s">
        <v>779</v>
      </c>
      <c r="J403" s="210">
        <v>78</v>
      </c>
      <c r="K403" s="210">
        <v>156</v>
      </c>
      <c r="L403" s="210">
        <v>78</v>
      </c>
      <c r="M403" s="211">
        <v>0.51</v>
      </c>
      <c r="N403" s="212" t="s">
        <v>779</v>
      </c>
      <c r="O403" s="210">
        <v>156</v>
      </c>
      <c r="P403" s="81"/>
      <c r="Q403" s="210">
        <v>156</v>
      </c>
      <c r="R403" s="210">
        <v>680000</v>
      </c>
      <c r="S403" s="211">
        <v>0.03</v>
      </c>
      <c r="T403" s="211">
        <v>0.03</v>
      </c>
      <c r="U403" s="216" t="s">
        <v>779</v>
      </c>
      <c r="V403" s="81"/>
      <c r="W403">
        <v>184</v>
      </c>
      <c r="X403">
        <v>78</v>
      </c>
      <c r="Y403" s="24">
        <v>0.06</v>
      </c>
      <c r="Z403">
        <v>6</v>
      </c>
    </row>
    <row r="404" spans="1:26">
      <c r="A404" s="96" t="s">
        <v>780</v>
      </c>
      <c r="B404" s="96">
        <v>108</v>
      </c>
      <c r="C404">
        <v>196</v>
      </c>
      <c r="D404">
        <v>196</v>
      </c>
      <c r="E404">
        <v>2350000</v>
      </c>
      <c r="F404">
        <v>60888</v>
      </c>
      <c r="H404" s="81"/>
      <c r="I404" s="210" t="s">
        <v>780</v>
      </c>
      <c r="J404" s="210">
        <v>79</v>
      </c>
      <c r="K404" s="210">
        <v>158</v>
      </c>
      <c r="L404" s="210">
        <v>79</v>
      </c>
      <c r="M404" s="211">
        <v>0.53</v>
      </c>
      <c r="N404" s="212" t="s">
        <v>780</v>
      </c>
      <c r="O404" s="210">
        <v>158</v>
      </c>
      <c r="P404" s="81"/>
      <c r="Q404" s="210">
        <v>158</v>
      </c>
      <c r="R404" s="210">
        <v>690000</v>
      </c>
      <c r="S404" s="211">
        <v>0.03</v>
      </c>
      <c r="T404" s="211">
        <v>0.03</v>
      </c>
      <c r="U404" s="216" t="s">
        <v>780</v>
      </c>
      <c r="V404" s="81"/>
      <c r="W404">
        <v>187</v>
      </c>
      <c r="X404">
        <v>79</v>
      </c>
      <c r="Y404" s="24">
        <v>0.06</v>
      </c>
      <c r="Z404">
        <v>6</v>
      </c>
    </row>
    <row r="405" spans="1:26">
      <c r="A405" s="96" t="s">
        <v>781</v>
      </c>
      <c r="B405" s="96">
        <v>110</v>
      </c>
      <c r="C405">
        <v>200</v>
      </c>
      <c r="D405">
        <v>200</v>
      </c>
      <c r="E405">
        <v>2400000</v>
      </c>
      <c r="F405">
        <v>61888</v>
      </c>
      <c r="H405" s="81"/>
      <c r="I405" s="210" t="s">
        <v>781</v>
      </c>
      <c r="J405" s="210">
        <v>80</v>
      </c>
      <c r="K405" s="210">
        <v>160</v>
      </c>
      <c r="L405" s="210">
        <v>80</v>
      </c>
      <c r="M405" s="211">
        <v>0.55</v>
      </c>
      <c r="N405" s="212" t="s">
        <v>781</v>
      </c>
      <c r="O405" s="210">
        <v>160</v>
      </c>
      <c r="P405" s="81"/>
      <c r="Q405" s="210">
        <v>160</v>
      </c>
      <c r="R405" s="210">
        <v>700000</v>
      </c>
      <c r="S405" s="211">
        <v>0.03</v>
      </c>
      <c r="T405" s="211">
        <v>0.03</v>
      </c>
      <c r="U405" s="216" t="s">
        <v>781</v>
      </c>
      <c r="V405" s="81"/>
      <c r="W405">
        <v>190</v>
      </c>
      <c r="X405">
        <v>80</v>
      </c>
      <c r="Y405" s="24">
        <v>0.06</v>
      </c>
      <c r="Z405">
        <v>6</v>
      </c>
    </row>
    <row r="406" spans="1:26">
      <c r="A406" s="96" t="s">
        <v>782</v>
      </c>
      <c r="B406" s="96">
        <v>112</v>
      </c>
      <c r="C406">
        <v>205</v>
      </c>
      <c r="D406">
        <v>205</v>
      </c>
      <c r="E406">
        <v>2500000</v>
      </c>
      <c r="F406">
        <v>62888</v>
      </c>
      <c r="H406" s="81"/>
      <c r="I406" s="210" t="s">
        <v>782</v>
      </c>
      <c r="J406" s="210">
        <v>81</v>
      </c>
      <c r="K406" s="210">
        <v>162</v>
      </c>
      <c r="L406" s="210">
        <v>81</v>
      </c>
      <c r="M406" s="211">
        <v>0.57</v>
      </c>
      <c r="N406" s="212" t="s">
        <v>782</v>
      </c>
      <c r="O406" s="210">
        <v>162</v>
      </c>
      <c r="P406" s="81"/>
      <c r="Q406" s="210">
        <v>162</v>
      </c>
      <c r="R406" s="210">
        <v>710000</v>
      </c>
      <c r="S406" s="211">
        <v>0.04</v>
      </c>
      <c r="T406" s="211">
        <v>0.04</v>
      </c>
      <c r="U406" s="216" t="s">
        <v>782</v>
      </c>
      <c r="V406" s="81"/>
      <c r="W406">
        <v>193</v>
      </c>
      <c r="X406">
        <v>81</v>
      </c>
      <c r="Y406" s="24">
        <v>0.07</v>
      </c>
      <c r="Z406">
        <v>7</v>
      </c>
    </row>
    <row r="407" spans="1:26">
      <c r="A407" s="96" t="s">
        <v>783</v>
      </c>
      <c r="B407" s="96">
        <v>114</v>
      </c>
      <c r="C407">
        <v>210</v>
      </c>
      <c r="D407">
        <v>210</v>
      </c>
      <c r="E407">
        <v>2600000</v>
      </c>
      <c r="F407">
        <v>63888</v>
      </c>
      <c r="H407" s="81"/>
      <c r="I407" s="210" t="s">
        <v>783</v>
      </c>
      <c r="J407" s="210">
        <v>82</v>
      </c>
      <c r="K407" s="210">
        <v>164</v>
      </c>
      <c r="L407" s="210">
        <v>82</v>
      </c>
      <c r="M407" s="211">
        <v>0.59</v>
      </c>
      <c r="N407" s="212" t="s">
        <v>783</v>
      </c>
      <c r="O407" s="210">
        <v>164</v>
      </c>
      <c r="P407" s="81"/>
      <c r="Q407" s="210">
        <v>164</v>
      </c>
      <c r="R407" s="210">
        <v>720000</v>
      </c>
      <c r="S407" s="211">
        <v>0.04</v>
      </c>
      <c r="T407" s="211">
        <v>0.04</v>
      </c>
      <c r="U407" s="216" t="s">
        <v>783</v>
      </c>
      <c r="V407" s="81"/>
      <c r="W407">
        <v>196</v>
      </c>
      <c r="X407">
        <v>82</v>
      </c>
      <c r="Y407" s="24">
        <v>0.07</v>
      </c>
      <c r="Z407">
        <v>7</v>
      </c>
    </row>
    <row r="408" spans="1:26">
      <c r="A408" s="96" t="s">
        <v>784</v>
      </c>
      <c r="B408" s="96">
        <v>116</v>
      </c>
      <c r="C408">
        <v>215</v>
      </c>
      <c r="D408">
        <v>215</v>
      </c>
      <c r="E408">
        <v>2700000</v>
      </c>
      <c r="F408">
        <v>64888</v>
      </c>
      <c r="H408" s="81"/>
      <c r="I408" s="210" t="s">
        <v>784</v>
      </c>
      <c r="J408" s="210">
        <v>83</v>
      </c>
      <c r="K408" s="210">
        <v>166</v>
      </c>
      <c r="L408" s="210">
        <v>83</v>
      </c>
      <c r="M408" s="211">
        <v>0.61</v>
      </c>
      <c r="N408" s="212" t="s">
        <v>784</v>
      </c>
      <c r="O408" s="210">
        <v>166</v>
      </c>
      <c r="P408" s="81"/>
      <c r="Q408" s="210">
        <v>166</v>
      </c>
      <c r="R408" s="210">
        <v>730000</v>
      </c>
      <c r="S408" s="211">
        <v>0.04</v>
      </c>
      <c r="T408" s="211">
        <v>0.04</v>
      </c>
      <c r="U408" s="216" t="s">
        <v>784</v>
      </c>
      <c r="V408" s="81"/>
      <c r="W408">
        <v>199</v>
      </c>
      <c r="X408">
        <v>83</v>
      </c>
      <c r="Y408" s="24">
        <v>0.07</v>
      </c>
      <c r="Z408">
        <v>7</v>
      </c>
    </row>
    <row r="409" spans="1:26">
      <c r="A409" s="96" t="s">
        <v>785</v>
      </c>
      <c r="B409" s="96">
        <v>118</v>
      </c>
      <c r="C409">
        <v>220</v>
      </c>
      <c r="D409">
        <v>220</v>
      </c>
      <c r="E409">
        <v>2800000</v>
      </c>
      <c r="F409">
        <v>65888</v>
      </c>
      <c r="H409" s="81"/>
      <c r="I409" s="210" t="s">
        <v>785</v>
      </c>
      <c r="J409" s="210">
        <v>84</v>
      </c>
      <c r="K409" s="210">
        <v>168</v>
      </c>
      <c r="L409" s="210">
        <v>84</v>
      </c>
      <c r="M409" s="211">
        <v>0.63</v>
      </c>
      <c r="N409" s="212" t="s">
        <v>785</v>
      </c>
      <c r="O409" s="210">
        <v>168</v>
      </c>
      <c r="P409" s="81"/>
      <c r="Q409" s="210">
        <v>168</v>
      </c>
      <c r="R409" s="210">
        <v>740000</v>
      </c>
      <c r="S409" s="211">
        <v>0.04</v>
      </c>
      <c r="T409" s="211">
        <v>0.04</v>
      </c>
      <c r="U409" s="216" t="s">
        <v>785</v>
      </c>
      <c r="V409" s="81"/>
      <c r="W409">
        <v>202</v>
      </c>
      <c r="X409">
        <v>84</v>
      </c>
      <c r="Y409" s="24">
        <v>0.07</v>
      </c>
      <c r="Z409">
        <v>7</v>
      </c>
    </row>
    <row r="410" spans="1:26">
      <c r="A410" s="96" t="s">
        <v>786</v>
      </c>
      <c r="B410" s="96">
        <v>120</v>
      </c>
      <c r="C410">
        <v>225</v>
      </c>
      <c r="D410">
        <v>225</v>
      </c>
      <c r="E410">
        <v>2900000</v>
      </c>
      <c r="F410">
        <v>66888</v>
      </c>
      <c r="H410" s="81"/>
      <c r="I410" s="210" t="s">
        <v>786</v>
      </c>
      <c r="J410" s="210">
        <v>85</v>
      </c>
      <c r="K410" s="210">
        <v>170</v>
      </c>
      <c r="L410" s="210">
        <v>85</v>
      </c>
      <c r="M410" s="211">
        <v>0.65</v>
      </c>
      <c r="N410" s="212" t="s">
        <v>786</v>
      </c>
      <c r="O410" s="210">
        <v>170</v>
      </c>
      <c r="P410" s="81"/>
      <c r="Q410" s="210">
        <v>170</v>
      </c>
      <c r="R410" s="210">
        <v>750000</v>
      </c>
      <c r="S410" s="211">
        <v>0.04</v>
      </c>
      <c r="T410" s="211">
        <v>0.04</v>
      </c>
      <c r="U410" s="216" t="s">
        <v>786</v>
      </c>
      <c r="V410" s="81"/>
      <c r="W410">
        <v>205</v>
      </c>
      <c r="X410">
        <v>85</v>
      </c>
      <c r="Y410" s="24">
        <v>0.07</v>
      </c>
      <c r="Z410">
        <v>7</v>
      </c>
    </row>
    <row r="411" spans="1:26">
      <c r="A411" s="96" t="s">
        <v>787</v>
      </c>
      <c r="B411" s="96">
        <v>122</v>
      </c>
      <c r="C411">
        <v>230</v>
      </c>
      <c r="D411">
        <v>230</v>
      </c>
      <c r="E411">
        <v>3000000</v>
      </c>
      <c r="F411">
        <v>67888</v>
      </c>
      <c r="H411" s="81"/>
      <c r="I411" s="210" t="s">
        <v>787</v>
      </c>
      <c r="J411" s="210">
        <v>86</v>
      </c>
      <c r="K411" s="210">
        <v>172</v>
      </c>
      <c r="L411" s="210">
        <v>86</v>
      </c>
      <c r="M411" s="211">
        <v>0.67</v>
      </c>
      <c r="N411" s="212" t="s">
        <v>787</v>
      </c>
      <c r="O411" s="210">
        <v>172</v>
      </c>
      <c r="P411" s="81"/>
      <c r="Q411" s="210">
        <v>172</v>
      </c>
      <c r="R411" s="210">
        <v>760000</v>
      </c>
      <c r="S411" s="211">
        <v>0.04</v>
      </c>
      <c r="T411" s="211">
        <v>0.04</v>
      </c>
      <c r="U411" s="216" t="s">
        <v>787</v>
      </c>
      <c r="V411" s="81"/>
      <c r="W411">
        <v>208</v>
      </c>
      <c r="X411">
        <v>86</v>
      </c>
      <c r="Y411" s="24">
        <v>0.07</v>
      </c>
      <c r="Z411">
        <v>7</v>
      </c>
    </row>
    <row r="412" spans="1:26">
      <c r="A412" s="96" t="s">
        <v>788</v>
      </c>
      <c r="B412" s="96">
        <v>124</v>
      </c>
      <c r="C412">
        <v>235</v>
      </c>
      <c r="D412">
        <v>235</v>
      </c>
      <c r="E412">
        <v>3100000</v>
      </c>
      <c r="F412">
        <v>68888</v>
      </c>
      <c r="H412" s="81"/>
      <c r="I412" s="210" t="s">
        <v>788</v>
      </c>
      <c r="J412" s="210">
        <v>87</v>
      </c>
      <c r="K412" s="210">
        <v>174</v>
      </c>
      <c r="L412" s="210">
        <v>87</v>
      </c>
      <c r="M412" s="211">
        <v>0.69</v>
      </c>
      <c r="N412" s="212" t="s">
        <v>788</v>
      </c>
      <c r="O412" s="210">
        <v>174</v>
      </c>
      <c r="P412" s="81"/>
      <c r="Q412" s="210">
        <v>174</v>
      </c>
      <c r="R412" s="210">
        <v>770000</v>
      </c>
      <c r="S412" s="211">
        <v>0.04</v>
      </c>
      <c r="T412" s="211">
        <v>0.04</v>
      </c>
      <c r="U412" s="216" t="s">
        <v>788</v>
      </c>
      <c r="V412" s="81"/>
      <c r="W412">
        <v>211</v>
      </c>
      <c r="X412">
        <v>87</v>
      </c>
      <c r="Y412" s="24">
        <v>0.07</v>
      </c>
      <c r="Z412">
        <v>7</v>
      </c>
    </row>
    <row r="413" spans="1:26">
      <c r="A413" s="96" t="s">
        <v>789</v>
      </c>
      <c r="B413" s="96">
        <v>126</v>
      </c>
      <c r="C413">
        <v>240</v>
      </c>
      <c r="D413">
        <v>240</v>
      </c>
      <c r="E413">
        <v>3200000</v>
      </c>
      <c r="F413">
        <v>69888</v>
      </c>
      <c r="H413" s="81"/>
      <c r="I413" s="210" t="s">
        <v>789</v>
      </c>
      <c r="J413" s="210">
        <v>88</v>
      </c>
      <c r="K413" s="210">
        <v>176</v>
      </c>
      <c r="L413" s="210">
        <v>88</v>
      </c>
      <c r="M413" s="211">
        <v>0.71</v>
      </c>
      <c r="N413" s="212" t="s">
        <v>789</v>
      </c>
      <c r="O413" s="210">
        <v>176</v>
      </c>
      <c r="P413" s="81"/>
      <c r="Q413" s="210">
        <v>176</v>
      </c>
      <c r="R413" s="210">
        <v>780000</v>
      </c>
      <c r="S413" s="211">
        <v>0.04</v>
      </c>
      <c r="T413" s="211">
        <v>0.04</v>
      </c>
      <c r="U413" s="216" t="s">
        <v>789</v>
      </c>
      <c r="V413" s="81"/>
      <c r="W413">
        <v>214</v>
      </c>
      <c r="X413">
        <v>88</v>
      </c>
      <c r="Y413" s="24">
        <v>0.07</v>
      </c>
      <c r="Z413">
        <v>7</v>
      </c>
    </row>
    <row r="414" spans="1:26">
      <c r="A414" s="96" t="s">
        <v>790</v>
      </c>
      <c r="B414" s="96">
        <v>128</v>
      </c>
      <c r="C414">
        <v>245</v>
      </c>
      <c r="D414">
        <v>245</v>
      </c>
      <c r="E414">
        <v>3300000</v>
      </c>
      <c r="F414">
        <v>70888</v>
      </c>
      <c r="H414" s="81"/>
      <c r="I414" s="210" t="s">
        <v>790</v>
      </c>
      <c r="J414" s="210">
        <v>89</v>
      </c>
      <c r="K414" s="210">
        <v>178</v>
      </c>
      <c r="L414" s="210">
        <v>89</v>
      </c>
      <c r="M414" s="211">
        <v>0.73</v>
      </c>
      <c r="N414" s="212" t="s">
        <v>790</v>
      </c>
      <c r="O414" s="210">
        <v>178</v>
      </c>
      <c r="P414" s="81"/>
      <c r="Q414" s="210">
        <v>178</v>
      </c>
      <c r="R414" s="210">
        <v>790000</v>
      </c>
      <c r="S414" s="211">
        <v>0.04</v>
      </c>
      <c r="T414" s="211">
        <v>0.04</v>
      </c>
      <c r="U414" s="216" t="s">
        <v>790</v>
      </c>
      <c r="V414" s="81"/>
      <c r="W414">
        <v>217</v>
      </c>
      <c r="X414">
        <v>89</v>
      </c>
      <c r="Y414" s="24">
        <v>0.07</v>
      </c>
      <c r="Z414">
        <v>7</v>
      </c>
    </row>
    <row r="415" spans="1:26">
      <c r="A415" s="96" t="s">
        <v>791</v>
      </c>
      <c r="B415" s="96">
        <v>130</v>
      </c>
      <c r="C415">
        <v>250</v>
      </c>
      <c r="D415">
        <v>250</v>
      </c>
      <c r="E415">
        <v>3400000</v>
      </c>
      <c r="F415">
        <v>71888</v>
      </c>
      <c r="H415" s="81"/>
      <c r="I415" s="210" t="s">
        <v>791</v>
      </c>
      <c r="J415" s="210">
        <v>90</v>
      </c>
      <c r="K415" s="210">
        <v>180</v>
      </c>
      <c r="L415" s="210">
        <v>90</v>
      </c>
      <c r="M415" s="211">
        <v>0.75</v>
      </c>
      <c r="N415" s="212" t="s">
        <v>791</v>
      </c>
      <c r="O415" s="210">
        <v>180</v>
      </c>
      <c r="P415" s="81"/>
      <c r="Q415" s="210">
        <v>180</v>
      </c>
      <c r="R415" s="210">
        <v>800000</v>
      </c>
      <c r="S415" s="211">
        <v>0.04</v>
      </c>
      <c r="T415" s="211">
        <v>0.04</v>
      </c>
      <c r="U415" s="216" t="s">
        <v>791</v>
      </c>
      <c r="V415" s="81"/>
      <c r="W415">
        <v>220</v>
      </c>
      <c r="X415">
        <v>90</v>
      </c>
      <c r="Y415" s="24">
        <v>0.07</v>
      </c>
      <c r="Z415">
        <v>7</v>
      </c>
    </row>
    <row r="416" spans="1:26">
      <c r="A416" s="96" t="s">
        <v>792</v>
      </c>
      <c r="B416" s="96">
        <v>132</v>
      </c>
      <c r="C416">
        <v>255</v>
      </c>
      <c r="D416">
        <v>255</v>
      </c>
      <c r="E416">
        <v>3500000</v>
      </c>
      <c r="F416">
        <v>72888</v>
      </c>
      <c r="H416" s="81"/>
      <c r="I416" s="210" t="s">
        <v>792</v>
      </c>
      <c r="J416" s="210">
        <v>91</v>
      </c>
      <c r="K416" s="210">
        <v>182</v>
      </c>
      <c r="L416" s="210">
        <v>91</v>
      </c>
      <c r="M416" s="211">
        <v>0.77</v>
      </c>
      <c r="N416" s="212" t="s">
        <v>792</v>
      </c>
      <c r="O416" s="210">
        <v>182</v>
      </c>
      <c r="P416" s="81"/>
      <c r="Q416" s="210">
        <v>182</v>
      </c>
      <c r="R416" s="210">
        <v>820000</v>
      </c>
      <c r="S416" s="211">
        <v>0.04</v>
      </c>
      <c r="T416" s="211">
        <v>0.04</v>
      </c>
      <c r="U416" s="216" t="s">
        <v>792</v>
      </c>
      <c r="V416" s="81"/>
      <c r="W416">
        <v>223</v>
      </c>
      <c r="X416">
        <v>91</v>
      </c>
      <c r="Y416" s="24">
        <v>0.08</v>
      </c>
      <c r="Z416">
        <v>8</v>
      </c>
    </row>
    <row r="417" spans="1:26">
      <c r="A417" s="96" t="s">
        <v>793</v>
      </c>
      <c r="B417" s="96">
        <v>134</v>
      </c>
      <c r="C417">
        <v>260</v>
      </c>
      <c r="D417">
        <v>260</v>
      </c>
      <c r="E417">
        <v>3600000</v>
      </c>
      <c r="F417">
        <v>73888</v>
      </c>
      <c r="H417" s="81"/>
      <c r="I417" s="210" t="s">
        <v>793</v>
      </c>
      <c r="J417" s="210">
        <v>92</v>
      </c>
      <c r="K417" s="210">
        <v>184</v>
      </c>
      <c r="L417" s="210">
        <v>92</v>
      </c>
      <c r="M417" s="211">
        <v>0.79</v>
      </c>
      <c r="N417" s="212" t="s">
        <v>793</v>
      </c>
      <c r="O417" s="210">
        <v>184</v>
      </c>
      <c r="P417" s="81"/>
      <c r="Q417" s="210">
        <v>184</v>
      </c>
      <c r="R417" s="210">
        <v>840000</v>
      </c>
      <c r="S417" s="211">
        <v>0.04</v>
      </c>
      <c r="T417" s="211">
        <v>0.04</v>
      </c>
      <c r="U417" s="216" t="s">
        <v>793</v>
      </c>
      <c r="V417" s="81"/>
      <c r="W417">
        <v>226</v>
      </c>
      <c r="X417">
        <v>92</v>
      </c>
      <c r="Y417" s="24">
        <v>0.08</v>
      </c>
      <c r="Z417">
        <v>8</v>
      </c>
    </row>
    <row r="418" spans="1:26">
      <c r="A418" s="96" t="s">
        <v>794</v>
      </c>
      <c r="B418" s="96">
        <v>136</v>
      </c>
      <c r="C418">
        <v>265</v>
      </c>
      <c r="D418">
        <v>265</v>
      </c>
      <c r="E418">
        <v>3700000</v>
      </c>
      <c r="F418">
        <v>74888</v>
      </c>
      <c r="H418" s="81"/>
      <c r="I418" s="210" t="s">
        <v>794</v>
      </c>
      <c r="J418" s="210">
        <v>93</v>
      </c>
      <c r="K418" s="210">
        <v>186</v>
      </c>
      <c r="L418" s="210">
        <v>93</v>
      </c>
      <c r="M418" s="211">
        <v>0.81</v>
      </c>
      <c r="N418" s="212" t="s">
        <v>794</v>
      </c>
      <c r="O418" s="210">
        <v>186</v>
      </c>
      <c r="P418" s="81"/>
      <c r="Q418" s="210">
        <v>186</v>
      </c>
      <c r="R418" s="210">
        <v>860000</v>
      </c>
      <c r="S418" s="211">
        <v>0.04</v>
      </c>
      <c r="T418" s="211">
        <v>0.04</v>
      </c>
      <c r="U418" s="216" t="s">
        <v>794</v>
      </c>
      <c r="V418" s="81"/>
      <c r="W418">
        <v>229</v>
      </c>
      <c r="X418">
        <v>93</v>
      </c>
      <c r="Y418" s="24">
        <v>0.08</v>
      </c>
      <c r="Z418">
        <v>8</v>
      </c>
    </row>
    <row r="419" spans="1:26">
      <c r="A419" s="96" t="s">
        <v>795</v>
      </c>
      <c r="B419" s="96">
        <v>138</v>
      </c>
      <c r="C419">
        <v>270</v>
      </c>
      <c r="D419">
        <v>270</v>
      </c>
      <c r="E419">
        <v>3800000</v>
      </c>
      <c r="F419">
        <v>75888</v>
      </c>
      <c r="H419" s="81"/>
      <c r="I419" s="210" t="s">
        <v>795</v>
      </c>
      <c r="J419" s="210">
        <v>94</v>
      </c>
      <c r="K419" s="210">
        <v>188</v>
      </c>
      <c r="L419" s="210">
        <v>94</v>
      </c>
      <c r="M419" s="211">
        <v>0.83</v>
      </c>
      <c r="N419" s="212" t="s">
        <v>795</v>
      </c>
      <c r="O419" s="210">
        <v>188</v>
      </c>
      <c r="P419" s="81"/>
      <c r="Q419" s="210">
        <v>188</v>
      </c>
      <c r="R419" s="210">
        <v>880000</v>
      </c>
      <c r="S419" s="211">
        <v>0.04</v>
      </c>
      <c r="T419" s="211">
        <v>0.04</v>
      </c>
      <c r="U419" s="216" t="s">
        <v>795</v>
      </c>
      <c r="V419" s="81"/>
      <c r="W419">
        <v>232</v>
      </c>
      <c r="X419">
        <v>94</v>
      </c>
      <c r="Y419" s="24">
        <v>0.08</v>
      </c>
      <c r="Z419">
        <v>8</v>
      </c>
    </row>
    <row r="420" spans="1:26">
      <c r="A420" s="96" t="s">
        <v>796</v>
      </c>
      <c r="B420" s="96">
        <v>140</v>
      </c>
      <c r="C420">
        <v>275</v>
      </c>
      <c r="D420">
        <v>275</v>
      </c>
      <c r="E420">
        <v>3900000</v>
      </c>
      <c r="F420">
        <v>76888</v>
      </c>
      <c r="H420" s="81"/>
      <c r="I420" s="210" t="s">
        <v>796</v>
      </c>
      <c r="J420" s="210">
        <v>95</v>
      </c>
      <c r="K420" s="210">
        <v>190</v>
      </c>
      <c r="L420" s="210">
        <v>95</v>
      </c>
      <c r="M420" s="211">
        <v>0.85</v>
      </c>
      <c r="N420" s="212" t="s">
        <v>796</v>
      </c>
      <c r="O420" s="210">
        <v>190</v>
      </c>
      <c r="P420" s="81"/>
      <c r="Q420" s="210">
        <v>190</v>
      </c>
      <c r="R420" s="210">
        <v>900000</v>
      </c>
      <c r="S420" s="211">
        <v>0.04</v>
      </c>
      <c r="T420" s="211">
        <v>0.04</v>
      </c>
      <c r="U420" s="216" t="s">
        <v>796</v>
      </c>
      <c r="V420" s="81"/>
      <c r="W420">
        <v>235</v>
      </c>
      <c r="X420">
        <v>95</v>
      </c>
      <c r="Y420" s="24">
        <v>0.08</v>
      </c>
      <c r="Z420">
        <v>8</v>
      </c>
    </row>
    <row r="421" spans="1:26">
      <c r="A421" s="96" t="s">
        <v>797</v>
      </c>
      <c r="B421" s="96">
        <v>142</v>
      </c>
      <c r="C421">
        <v>280</v>
      </c>
      <c r="D421">
        <v>280</v>
      </c>
      <c r="E421">
        <v>4000000</v>
      </c>
      <c r="F421">
        <v>77888</v>
      </c>
      <c r="H421" s="81"/>
      <c r="I421" s="210" t="s">
        <v>797</v>
      </c>
      <c r="J421" s="210">
        <v>96</v>
      </c>
      <c r="K421" s="210">
        <v>192</v>
      </c>
      <c r="L421" s="210">
        <v>96</v>
      </c>
      <c r="M421" s="211">
        <v>0.87</v>
      </c>
      <c r="N421" s="212" t="s">
        <v>797</v>
      </c>
      <c r="O421" s="210">
        <v>192</v>
      </c>
      <c r="P421" s="81"/>
      <c r="Q421" s="210">
        <v>192</v>
      </c>
      <c r="R421" s="210">
        <v>920000</v>
      </c>
      <c r="S421" s="211">
        <v>0.04</v>
      </c>
      <c r="T421" s="211">
        <v>0.04</v>
      </c>
      <c r="U421" s="216" t="s">
        <v>797</v>
      </c>
      <c r="V421" s="81"/>
      <c r="W421">
        <v>238</v>
      </c>
      <c r="X421">
        <v>96</v>
      </c>
      <c r="Y421" s="24">
        <v>0.08</v>
      </c>
      <c r="Z421">
        <v>8</v>
      </c>
    </row>
    <row r="422" spans="1:26">
      <c r="A422" s="96" t="s">
        <v>798</v>
      </c>
      <c r="B422" s="96">
        <v>144</v>
      </c>
      <c r="C422">
        <v>285</v>
      </c>
      <c r="D422">
        <v>285</v>
      </c>
      <c r="E422">
        <v>4100000</v>
      </c>
      <c r="F422">
        <v>78888</v>
      </c>
      <c r="H422" s="81"/>
      <c r="I422" s="210" t="s">
        <v>798</v>
      </c>
      <c r="J422" s="210">
        <v>97</v>
      </c>
      <c r="K422" s="210">
        <v>194</v>
      </c>
      <c r="L422" s="210">
        <v>97</v>
      </c>
      <c r="M422" s="211">
        <v>0.89</v>
      </c>
      <c r="N422" s="212" t="s">
        <v>798</v>
      </c>
      <c r="O422" s="210">
        <v>194</v>
      </c>
      <c r="P422" s="81"/>
      <c r="Q422" s="210">
        <v>194</v>
      </c>
      <c r="R422" s="210">
        <v>940000</v>
      </c>
      <c r="S422" s="211">
        <v>0.04</v>
      </c>
      <c r="T422" s="211">
        <v>0.04</v>
      </c>
      <c r="U422" s="216" t="s">
        <v>798</v>
      </c>
      <c r="V422" s="81"/>
      <c r="W422">
        <v>241</v>
      </c>
      <c r="X422">
        <v>97</v>
      </c>
      <c r="Y422" s="24">
        <v>0.08</v>
      </c>
      <c r="Z422">
        <v>8</v>
      </c>
    </row>
    <row r="423" spans="1:26">
      <c r="A423" s="96" t="s">
        <v>799</v>
      </c>
      <c r="B423" s="96">
        <v>146</v>
      </c>
      <c r="C423">
        <v>290</v>
      </c>
      <c r="D423">
        <v>290</v>
      </c>
      <c r="E423">
        <v>4200000</v>
      </c>
      <c r="F423">
        <v>81888</v>
      </c>
      <c r="H423" s="81"/>
      <c r="I423" s="210" t="s">
        <v>799</v>
      </c>
      <c r="J423" s="210">
        <v>98</v>
      </c>
      <c r="K423" s="210">
        <v>196</v>
      </c>
      <c r="L423" s="210">
        <v>98</v>
      </c>
      <c r="M423" s="211">
        <v>0.91</v>
      </c>
      <c r="N423" s="212" t="s">
        <v>799</v>
      </c>
      <c r="O423" s="210">
        <v>196</v>
      </c>
      <c r="P423" s="81"/>
      <c r="Q423" s="210">
        <v>196</v>
      </c>
      <c r="R423" s="210">
        <v>960000</v>
      </c>
      <c r="S423" s="211">
        <v>0.04</v>
      </c>
      <c r="T423" s="211">
        <v>0.04</v>
      </c>
      <c r="U423" s="216" t="s">
        <v>799</v>
      </c>
      <c r="V423" s="81"/>
      <c r="W423">
        <v>244</v>
      </c>
      <c r="X423">
        <v>98</v>
      </c>
      <c r="Y423" s="24">
        <v>0.08</v>
      </c>
      <c r="Z423">
        <v>8</v>
      </c>
    </row>
    <row r="424" spans="1:26">
      <c r="A424" s="96" t="s">
        <v>800</v>
      </c>
      <c r="B424" s="96">
        <v>148</v>
      </c>
      <c r="C424">
        <v>295</v>
      </c>
      <c r="D424">
        <v>295</v>
      </c>
      <c r="E424">
        <v>4300000</v>
      </c>
      <c r="F424">
        <v>85888</v>
      </c>
      <c r="H424" s="81"/>
      <c r="I424" s="210" t="s">
        <v>800</v>
      </c>
      <c r="J424" s="210">
        <v>99</v>
      </c>
      <c r="K424" s="210">
        <v>198</v>
      </c>
      <c r="L424" s="210">
        <v>99</v>
      </c>
      <c r="M424" s="211">
        <v>0.930000000000001</v>
      </c>
      <c r="N424" s="212" t="s">
        <v>800</v>
      </c>
      <c r="O424" s="210">
        <v>198</v>
      </c>
      <c r="P424" s="81"/>
      <c r="Q424" s="210">
        <v>198</v>
      </c>
      <c r="R424" s="210">
        <v>980000</v>
      </c>
      <c r="S424" s="211">
        <v>0.04</v>
      </c>
      <c r="T424" s="211">
        <v>0.04</v>
      </c>
      <c r="U424" s="216" t="s">
        <v>800</v>
      </c>
      <c r="V424" s="81"/>
      <c r="W424">
        <v>247</v>
      </c>
      <c r="X424">
        <v>99</v>
      </c>
      <c r="Y424" s="24">
        <v>0.08</v>
      </c>
      <c r="Z424">
        <v>8</v>
      </c>
    </row>
    <row r="425" spans="1:26">
      <c r="A425" s="96" t="s">
        <v>801</v>
      </c>
      <c r="B425" s="96">
        <v>150</v>
      </c>
      <c r="C425">
        <v>300</v>
      </c>
      <c r="D425">
        <v>300</v>
      </c>
      <c r="E425">
        <v>4400000</v>
      </c>
      <c r="F425">
        <v>88888</v>
      </c>
      <c r="H425" s="81"/>
      <c r="I425" s="210" t="s">
        <v>801</v>
      </c>
      <c r="J425" s="210">
        <v>100</v>
      </c>
      <c r="K425" s="210">
        <v>200</v>
      </c>
      <c r="L425" s="210">
        <v>100</v>
      </c>
      <c r="M425" s="211">
        <v>0.950000000000001</v>
      </c>
      <c r="N425" s="212" t="s">
        <v>801</v>
      </c>
      <c r="O425" s="210">
        <v>200</v>
      </c>
      <c r="P425" s="81"/>
      <c r="Q425" s="210">
        <v>200</v>
      </c>
      <c r="R425" s="210">
        <v>1000000</v>
      </c>
      <c r="S425" s="211">
        <v>0.04</v>
      </c>
      <c r="T425" s="211">
        <v>0.04</v>
      </c>
      <c r="U425" s="216" t="s">
        <v>801</v>
      </c>
      <c r="V425" s="81"/>
      <c r="W425">
        <v>250</v>
      </c>
      <c r="X425">
        <v>100</v>
      </c>
      <c r="Y425" s="24">
        <v>0.08</v>
      </c>
      <c r="Z425">
        <v>8</v>
      </c>
    </row>
    <row r="426" spans="8:23">
      <c r="H426" s="81"/>
      <c r="I426" s="81"/>
      <c r="J426" s="81"/>
      <c r="K426" s="81"/>
      <c r="L426" s="81"/>
      <c r="M426" s="81"/>
      <c r="N426" s="81"/>
      <c r="O426" s="81"/>
      <c r="P426" s="81"/>
      <c r="Q426" s="81"/>
      <c r="R426" s="81"/>
      <c r="S426" s="81"/>
      <c r="T426" s="81"/>
      <c r="U426" s="81"/>
      <c r="V426" s="81"/>
      <c r="W426" s="81"/>
    </row>
    <row r="427" spans="8:23">
      <c r="H427" s="81"/>
      <c r="I427" s="81"/>
      <c r="J427" s="81"/>
      <c r="K427" s="81"/>
      <c r="L427" s="81"/>
      <c r="M427" s="81"/>
      <c r="N427" s="81"/>
      <c r="O427" s="81"/>
      <c r="P427" s="81"/>
      <c r="Q427" s="81"/>
      <c r="R427" s="81"/>
      <c r="S427" s="81"/>
      <c r="T427" s="81"/>
      <c r="U427" s="81"/>
      <c r="V427" s="81"/>
      <c r="W427" s="81"/>
    </row>
    <row r="428" spans="8:23">
      <c r="H428" s="81"/>
      <c r="I428" s="81"/>
      <c r="J428" s="81"/>
      <c r="K428" s="81"/>
      <c r="L428" s="81"/>
      <c r="M428" s="81"/>
      <c r="N428" s="81"/>
      <c r="O428" s="81"/>
      <c r="P428" s="81"/>
      <c r="Q428" s="81"/>
      <c r="R428" s="81"/>
      <c r="S428" s="81"/>
      <c r="T428" s="81"/>
      <c r="U428" s="81"/>
      <c r="V428" s="81"/>
      <c r="W428" s="81"/>
    </row>
    <row r="429" spans="8:23">
      <c r="H429" s="81"/>
      <c r="I429" s="81"/>
      <c r="J429" s="81"/>
      <c r="K429" s="81"/>
      <c r="L429" s="81"/>
      <c r="M429" s="81"/>
      <c r="N429" s="81"/>
      <c r="O429" s="81"/>
      <c r="P429" s="81"/>
      <c r="Q429" s="81"/>
      <c r="R429" s="81"/>
      <c r="S429" s="81"/>
      <c r="T429" s="81"/>
      <c r="U429" s="81"/>
      <c r="V429" s="81"/>
      <c r="W429" s="81"/>
    </row>
    <row r="430" spans="8:23">
      <c r="H430" s="81"/>
      <c r="I430" s="81"/>
      <c r="J430" s="81"/>
      <c r="K430" s="81"/>
      <c r="L430" s="81"/>
      <c r="M430" s="81"/>
      <c r="N430" s="81"/>
      <c r="O430" s="81"/>
      <c r="P430" s="81"/>
      <c r="Q430" s="81"/>
      <c r="R430" s="81"/>
      <c r="S430" s="81"/>
      <c r="T430" s="81"/>
      <c r="U430" s="81"/>
      <c r="V430" s="81"/>
      <c r="W430" s="81"/>
    </row>
    <row r="431" spans="8:23">
      <c r="H431" s="81"/>
      <c r="I431" s="81"/>
      <c r="J431" s="81"/>
      <c r="K431" s="81"/>
      <c r="L431" s="81"/>
      <c r="M431" s="81"/>
      <c r="N431" s="81"/>
      <c r="O431" s="81"/>
      <c r="P431" s="81"/>
      <c r="Q431" s="81"/>
      <c r="R431" s="81"/>
      <c r="S431" s="81"/>
      <c r="T431" s="81"/>
      <c r="U431" s="81"/>
      <c r="V431" s="81"/>
      <c r="W431" s="81"/>
    </row>
    <row r="432" spans="8:23">
      <c r="H432" s="81"/>
      <c r="I432" s="81"/>
      <c r="J432" s="81"/>
      <c r="K432" s="81"/>
      <c r="L432" s="81"/>
      <c r="M432" s="81"/>
      <c r="N432" s="81"/>
      <c r="O432" s="81"/>
      <c r="P432" s="81"/>
      <c r="Q432" s="81"/>
      <c r="R432" s="81"/>
      <c r="S432" s="81"/>
      <c r="T432" s="81"/>
      <c r="U432" s="81"/>
      <c r="V432" s="81"/>
      <c r="W432" s="81"/>
    </row>
    <row r="433" spans="8:23">
      <c r="H433" s="81"/>
      <c r="I433" s="81"/>
      <c r="J433" s="81"/>
      <c r="K433" s="81"/>
      <c r="L433" s="81"/>
      <c r="M433" s="81"/>
      <c r="N433" s="81"/>
      <c r="O433" s="81"/>
      <c r="P433" s="81"/>
      <c r="Q433" s="81"/>
      <c r="R433" s="81"/>
      <c r="S433" s="81"/>
      <c r="T433" s="81"/>
      <c r="U433" s="81"/>
      <c r="V433" s="81"/>
      <c r="W433" s="81"/>
    </row>
    <row r="434" spans="8:23">
      <c r="H434" s="81"/>
      <c r="I434" s="81"/>
      <c r="J434" s="81"/>
      <c r="K434" s="81"/>
      <c r="L434" s="81"/>
      <c r="M434" s="81"/>
      <c r="N434" s="81"/>
      <c r="O434" s="81"/>
      <c r="P434" s="81"/>
      <c r="Q434" s="81"/>
      <c r="R434" s="81"/>
      <c r="S434" s="81"/>
      <c r="T434" s="81"/>
      <c r="U434" s="81"/>
      <c r="V434" s="81"/>
      <c r="W434" s="81"/>
    </row>
    <row r="435" spans="8:23">
      <c r="H435" s="81"/>
      <c r="I435" s="81"/>
      <c r="J435" s="81"/>
      <c r="K435" s="81"/>
      <c r="L435" s="81"/>
      <c r="M435" s="81"/>
      <c r="N435" s="81"/>
      <c r="O435" s="81"/>
      <c r="P435" s="81"/>
      <c r="Q435" s="81"/>
      <c r="R435" s="81"/>
      <c r="S435" s="81"/>
      <c r="T435" s="81"/>
      <c r="U435" s="81"/>
      <c r="V435" s="81"/>
      <c r="W435" s="81"/>
    </row>
    <row r="436" spans="8:23">
      <c r="H436" s="81"/>
      <c r="I436" s="81"/>
      <c r="J436" s="81"/>
      <c r="K436" s="81"/>
      <c r="L436" s="81"/>
      <c r="M436" s="81"/>
      <c r="N436" s="81"/>
      <c r="O436" s="81"/>
      <c r="P436" s="81"/>
      <c r="Q436" s="81"/>
      <c r="R436" s="81"/>
      <c r="S436" s="81"/>
      <c r="T436" s="81"/>
      <c r="U436" s="81"/>
      <c r="V436" s="81"/>
      <c r="W436" s="81"/>
    </row>
    <row r="437" spans="8:23">
      <c r="H437" s="81"/>
      <c r="I437" s="81"/>
      <c r="J437" s="81"/>
      <c r="K437" s="81"/>
      <c r="L437" s="81"/>
      <c r="M437" s="81"/>
      <c r="N437" s="81"/>
      <c r="O437" s="81"/>
      <c r="P437" s="81"/>
      <c r="Q437" s="81"/>
      <c r="R437" s="81"/>
      <c r="S437" s="81"/>
      <c r="T437" s="81"/>
      <c r="U437" s="81"/>
      <c r="V437" s="81"/>
      <c r="W437" s="81"/>
    </row>
    <row r="438" spans="8:23">
      <c r="H438" s="81"/>
      <c r="I438" s="81"/>
      <c r="J438" s="81"/>
      <c r="K438" s="81"/>
      <c r="L438" s="81"/>
      <c r="M438" s="81"/>
      <c r="N438" s="81"/>
      <c r="O438" s="81"/>
      <c r="P438" s="81"/>
      <c r="Q438" s="81"/>
      <c r="R438" s="81"/>
      <c r="S438" s="81"/>
      <c r="T438" s="81"/>
      <c r="U438" s="81"/>
      <c r="V438" s="81"/>
      <c r="W438" s="81"/>
    </row>
    <row r="439" spans="8:23">
      <c r="H439" s="81"/>
      <c r="I439" s="81"/>
      <c r="J439" s="81"/>
      <c r="K439" s="81"/>
      <c r="L439" s="81"/>
      <c r="M439" s="81"/>
      <c r="N439" s="81"/>
      <c r="O439" s="81"/>
      <c r="P439" s="81"/>
      <c r="Q439" s="81"/>
      <c r="R439" s="81"/>
      <c r="S439" s="81"/>
      <c r="T439" s="81"/>
      <c r="U439" s="81"/>
      <c r="V439" s="81"/>
      <c r="W439" s="81"/>
    </row>
    <row r="440" spans="8:23">
      <c r="H440" s="81"/>
      <c r="I440" s="81"/>
      <c r="J440" s="81"/>
      <c r="K440" s="81"/>
      <c r="L440" s="81"/>
      <c r="M440" s="81"/>
      <c r="N440" s="81"/>
      <c r="O440" s="81"/>
      <c r="P440" s="81"/>
      <c r="Q440" s="81"/>
      <c r="R440" s="81"/>
      <c r="S440" s="81"/>
      <c r="T440" s="81"/>
      <c r="U440" s="81"/>
      <c r="V440" s="81"/>
      <c r="W440" s="81"/>
    </row>
    <row r="441" spans="8:23">
      <c r="H441" s="81"/>
      <c r="I441" s="81"/>
      <c r="J441" s="81"/>
      <c r="K441" s="81"/>
      <c r="L441" s="81"/>
      <c r="M441" s="81"/>
      <c r="N441" s="81"/>
      <c r="O441" s="81"/>
      <c r="P441" s="81"/>
      <c r="Q441" s="81"/>
      <c r="R441" s="81"/>
      <c r="S441" s="81"/>
      <c r="T441" s="81"/>
      <c r="U441" s="81"/>
      <c r="V441" s="81"/>
      <c r="W441" s="81"/>
    </row>
    <row r="442" spans="8:23">
      <c r="H442" s="81"/>
      <c r="I442" s="81"/>
      <c r="J442" s="81"/>
      <c r="K442" s="81"/>
      <c r="L442" s="81"/>
      <c r="M442" s="81"/>
      <c r="N442" s="81"/>
      <c r="O442" s="81"/>
      <c r="P442" s="81"/>
      <c r="Q442" s="81"/>
      <c r="R442" s="81"/>
      <c r="S442" s="81"/>
      <c r="T442" s="81"/>
      <c r="U442" s="81"/>
      <c r="V442" s="81"/>
      <c r="W442" s="81"/>
    </row>
    <row r="443" spans="8:23">
      <c r="H443" s="81"/>
      <c r="I443" s="81"/>
      <c r="J443" s="81"/>
      <c r="K443" s="81"/>
      <c r="L443" s="81"/>
      <c r="M443" s="81"/>
      <c r="N443" s="81"/>
      <c r="O443" s="81"/>
      <c r="P443" s="81"/>
      <c r="Q443" s="81"/>
      <c r="R443" s="81"/>
      <c r="S443" s="81"/>
      <c r="T443" s="81"/>
      <c r="U443" s="81"/>
      <c r="V443" s="81"/>
      <c r="W443" s="81"/>
    </row>
    <row r="444" spans="8:23">
      <c r="H444" s="81"/>
      <c r="I444" s="81"/>
      <c r="J444" s="81"/>
      <c r="K444" s="81"/>
      <c r="L444" s="81"/>
      <c r="M444" s="81"/>
      <c r="N444" s="81"/>
      <c r="O444" s="81"/>
      <c r="P444" s="81"/>
      <c r="Q444" s="81"/>
      <c r="R444" s="81"/>
      <c r="S444" s="81"/>
      <c r="T444" s="81"/>
      <c r="U444" s="81"/>
      <c r="V444" s="81"/>
      <c r="W444" s="81"/>
    </row>
    <row r="445" spans="8:23">
      <c r="H445" s="81"/>
      <c r="I445" s="81"/>
      <c r="J445" s="81"/>
      <c r="K445" s="81"/>
      <c r="L445" s="81"/>
      <c r="M445" s="81"/>
      <c r="N445" s="81"/>
      <c r="O445" s="81"/>
      <c r="P445" s="81"/>
      <c r="Q445" s="81"/>
      <c r="R445" s="81"/>
      <c r="S445" s="81"/>
      <c r="T445" s="81"/>
      <c r="U445" s="81"/>
      <c r="V445" s="81"/>
      <c r="W445" s="81"/>
    </row>
    <row r="446" spans="8:23">
      <c r="H446" s="81"/>
      <c r="I446" s="81"/>
      <c r="J446" s="81"/>
      <c r="K446" s="81"/>
      <c r="L446" s="81"/>
      <c r="M446" s="81"/>
      <c r="N446" s="81"/>
      <c r="O446" s="81"/>
      <c r="P446" s="81"/>
      <c r="Q446" s="81"/>
      <c r="R446" s="81"/>
      <c r="S446" s="81"/>
      <c r="T446" s="81"/>
      <c r="U446" s="81"/>
      <c r="V446" s="81"/>
      <c r="W446" s="81"/>
    </row>
    <row r="447" spans="8:23">
      <c r="H447" s="81"/>
      <c r="I447" s="81"/>
      <c r="J447" s="81"/>
      <c r="K447" s="81"/>
      <c r="L447" s="81"/>
      <c r="M447" s="81"/>
      <c r="N447" s="81"/>
      <c r="O447" s="81"/>
      <c r="P447" s="81"/>
      <c r="Q447" s="81"/>
      <c r="R447" s="81"/>
      <c r="S447" s="81"/>
      <c r="T447" s="81"/>
      <c r="U447" s="81"/>
      <c r="V447" s="81"/>
      <c r="W447" s="81"/>
    </row>
    <row r="448" spans="8:23">
      <c r="H448" s="81"/>
      <c r="I448" s="81"/>
      <c r="J448" s="81"/>
      <c r="K448" s="81"/>
      <c r="L448" s="81"/>
      <c r="M448" s="81"/>
      <c r="N448" s="81"/>
      <c r="O448" s="81"/>
      <c r="P448" s="81"/>
      <c r="Q448" s="81"/>
      <c r="R448" s="81"/>
      <c r="S448" s="81"/>
      <c r="T448" s="81"/>
      <c r="U448" s="81"/>
      <c r="V448" s="81"/>
      <c r="W448" s="81"/>
    </row>
    <row r="449" spans="8:23">
      <c r="H449" s="81"/>
      <c r="I449" s="81"/>
      <c r="J449" s="81"/>
      <c r="K449" s="81"/>
      <c r="L449" s="81"/>
      <c r="M449" s="81"/>
      <c r="N449" s="81"/>
      <c r="O449" s="81"/>
      <c r="P449" s="81"/>
      <c r="Q449" s="81"/>
      <c r="R449" s="81"/>
      <c r="S449" s="81"/>
      <c r="T449" s="81"/>
      <c r="U449" s="81"/>
      <c r="V449" s="81"/>
      <c r="W449" s="81"/>
    </row>
    <row r="450" spans="8:23">
      <c r="H450" s="81"/>
      <c r="I450" s="81"/>
      <c r="J450" s="81"/>
      <c r="K450" s="81"/>
      <c r="L450" s="81"/>
      <c r="M450" s="81"/>
      <c r="N450" s="81"/>
      <c r="O450" s="81"/>
      <c r="P450" s="81"/>
      <c r="Q450" s="81"/>
      <c r="R450" s="81"/>
      <c r="S450" s="81"/>
      <c r="T450" s="81"/>
      <c r="U450" s="81"/>
      <c r="V450" s="81"/>
      <c r="W450" s="81"/>
    </row>
    <row r="451" spans="8:23">
      <c r="H451" s="81"/>
      <c r="I451" s="81"/>
      <c r="J451" s="81"/>
      <c r="K451" s="81"/>
      <c r="L451" s="81"/>
      <c r="M451" s="81"/>
      <c r="N451" s="81"/>
      <c r="O451" s="81"/>
      <c r="P451" s="81"/>
      <c r="Q451" s="81"/>
      <c r="R451" s="81"/>
      <c r="S451" s="81"/>
      <c r="T451" s="81"/>
      <c r="U451" s="81"/>
      <c r="V451" s="81"/>
      <c r="W451" s="81"/>
    </row>
    <row r="452" spans="8:23">
      <c r="H452" s="81"/>
      <c r="I452" s="81"/>
      <c r="J452" s="81"/>
      <c r="K452" s="81"/>
      <c r="L452" s="81"/>
      <c r="M452" s="81"/>
      <c r="N452" s="81"/>
      <c r="O452" s="81"/>
      <c r="P452" s="81"/>
      <c r="Q452" s="81"/>
      <c r="R452" s="81"/>
      <c r="S452" s="81"/>
      <c r="T452" s="81"/>
      <c r="U452" s="81"/>
      <c r="V452" s="81"/>
      <c r="W452" s="81"/>
    </row>
    <row r="453" spans="8:23">
      <c r="H453" s="81"/>
      <c r="I453" s="81"/>
      <c r="J453" s="81"/>
      <c r="K453" s="81"/>
      <c r="L453" s="81"/>
      <c r="M453" s="81"/>
      <c r="N453" s="81"/>
      <c r="O453" s="81"/>
      <c r="P453" s="81"/>
      <c r="Q453" s="81"/>
      <c r="R453" s="81"/>
      <c r="S453" s="81"/>
      <c r="T453" s="81"/>
      <c r="U453" s="81"/>
      <c r="V453" s="81"/>
      <c r="W453" s="81"/>
    </row>
    <row r="454" spans="8:23">
      <c r="H454" s="81"/>
      <c r="I454" s="81"/>
      <c r="J454" s="81"/>
      <c r="K454" s="81"/>
      <c r="L454" s="81"/>
      <c r="M454" s="81"/>
      <c r="N454" s="81"/>
      <c r="O454" s="81"/>
      <c r="P454" s="81"/>
      <c r="Q454" s="81"/>
      <c r="R454" s="81"/>
      <c r="S454" s="81"/>
      <c r="T454" s="81"/>
      <c r="U454" s="81"/>
      <c r="V454" s="81"/>
      <c r="W454" s="81"/>
    </row>
    <row r="455" spans="8:23">
      <c r="H455" s="81"/>
      <c r="I455" s="81"/>
      <c r="J455" s="81"/>
      <c r="K455" s="81"/>
      <c r="L455" s="81"/>
      <c r="M455" s="81"/>
      <c r="N455" s="81"/>
      <c r="O455" s="81"/>
      <c r="P455" s="81"/>
      <c r="Q455" s="81"/>
      <c r="R455" s="81"/>
      <c r="S455" s="81"/>
      <c r="T455" s="81"/>
      <c r="U455" s="81"/>
      <c r="V455" s="81"/>
      <c r="W455" s="81"/>
    </row>
    <row r="456" spans="8:23">
      <c r="H456" s="81"/>
      <c r="I456" s="81"/>
      <c r="J456" s="81"/>
      <c r="K456" s="81"/>
      <c r="L456" s="81"/>
      <c r="M456" s="81"/>
      <c r="N456" s="81"/>
      <c r="O456" s="81"/>
      <c r="P456" s="81"/>
      <c r="Q456" s="81"/>
      <c r="R456" s="81"/>
      <c r="S456" s="81"/>
      <c r="T456" s="81"/>
      <c r="U456" s="81"/>
      <c r="V456" s="81"/>
      <c r="W456" s="81"/>
    </row>
    <row r="457" spans="8:23">
      <c r="H457" s="81"/>
      <c r="I457" s="81"/>
      <c r="J457" s="81"/>
      <c r="K457" s="81"/>
      <c r="L457" s="81"/>
      <c r="M457" s="81"/>
      <c r="N457" s="81"/>
      <c r="O457" s="81"/>
      <c r="P457" s="81"/>
      <c r="Q457" s="81"/>
      <c r="R457" s="81"/>
      <c r="S457" s="81"/>
      <c r="T457" s="81"/>
      <c r="U457" s="81"/>
      <c r="V457" s="81"/>
      <c r="W457" s="81"/>
    </row>
    <row r="458" spans="8:23">
      <c r="H458" s="81"/>
      <c r="I458" s="81"/>
      <c r="J458" s="81"/>
      <c r="K458" s="81"/>
      <c r="L458" s="81"/>
      <c r="M458" s="81"/>
      <c r="N458" s="81"/>
      <c r="O458" s="81"/>
      <c r="P458" s="81"/>
      <c r="Q458" s="81"/>
      <c r="R458" s="81"/>
      <c r="S458" s="81"/>
      <c r="T458" s="81"/>
      <c r="U458" s="81"/>
      <c r="V458" s="81"/>
      <c r="W458" s="81"/>
    </row>
    <row r="459" spans="8:23">
      <c r="H459" s="81"/>
      <c r="I459" s="81"/>
      <c r="J459" s="81"/>
      <c r="K459" s="81"/>
      <c r="L459" s="81"/>
      <c r="M459" s="81"/>
      <c r="N459" s="81"/>
      <c r="O459" s="81"/>
      <c r="P459" s="81"/>
      <c r="Q459" s="81"/>
      <c r="R459" s="81"/>
      <c r="S459" s="81"/>
      <c r="T459" s="81"/>
      <c r="U459" s="81"/>
      <c r="V459" s="81"/>
      <c r="W459" s="81"/>
    </row>
    <row r="460" spans="8:23">
      <c r="H460" s="81"/>
      <c r="I460" s="81"/>
      <c r="J460" s="81"/>
      <c r="K460" s="81"/>
      <c r="L460" s="81"/>
      <c r="M460" s="81"/>
      <c r="N460" s="81"/>
      <c r="O460" s="81"/>
      <c r="P460" s="81"/>
      <c r="Q460" s="81"/>
      <c r="R460" s="81"/>
      <c r="S460" s="81"/>
      <c r="T460" s="81"/>
      <c r="U460" s="81"/>
      <c r="V460" s="81"/>
      <c r="W460" s="81"/>
    </row>
    <row r="461" spans="8:23">
      <c r="H461" s="81"/>
      <c r="I461" s="81"/>
      <c r="J461" s="81"/>
      <c r="K461" s="81"/>
      <c r="L461" s="81"/>
      <c r="M461" s="81"/>
      <c r="N461" s="81"/>
      <c r="O461" s="81"/>
      <c r="P461" s="81"/>
      <c r="Q461" s="81"/>
      <c r="R461" s="81"/>
      <c r="S461" s="81"/>
      <c r="T461" s="81"/>
      <c r="U461" s="81"/>
      <c r="V461" s="81"/>
      <c r="W461" s="81"/>
    </row>
    <row r="462" spans="8:23">
      <c r="H462" s="81"/>
      <c r="I462" s="81"/>
      <c r="J462" s="81"/>
      <c r="K462" s="81"/>
      <c r="L462" s="81"/>
      <c r="M462" s="81"/>
      <c r="N462" s="81"/>
      <c r="O462" s="81"/>
      <c r="P462" s="81"/>
      <c r="Q462" s="81"/>
      <c r="R462" s="81"/>
      <c r="S462" s="81"/>
      <c r="T462" s="81"/>
      <c r="U462" s="81"/>
      <c r="V462" s="81"/>
      <c r="W462" s="81"/>
    </row>
    <row r="463" spans="8:23">
      <c r="H463" s="81"/>
      <c r="I463" s="81"/>
      <c r="J463" s="81"/>
      <c r="K463" s="81"/>
      <c r="L463" s="81"/>
      <c r="M463" s="81"/>
      <c r="N463" s="81"/>
      <c r="O463" s="81"/>
      <c r="P463" s="81"/>
      <c r="Q463" s="81"/>
      <c r="R463" s="81"/>
      <c r="S463" s="81"/>
      <c r="T463" s="81"/>
      <c r="U463" s="81"/>
      <c r="V463" s="81"/>
      <c r="W463" s="81"/>
    </row>
    <row r="464" spans="8:23">
      <c r="H464" s="81"/>
      <c r="I464" s="81"/>
      <c r="J464" s="81"/>
      <c r="K464" s="81"/>
      <c r="L464" s="81"/>
      <c r="M464" s="81"/>
      <c r="N464" s="81"/>
      <c r="O464" s="81"/>
      <c r="P464" s="81"/>
      <c r="Q464" s="81"/>
      <c r="R464" s="81"/>
      <c r="S464" s="81"/>
      <c r="T464" s="81"/>
      <c r="U464" s="81"/>
      <c r="V464" s="81"/>
      <c r="W464" s="81"/>
    </row>
    <row r="465" spans="8:23">
      <c r="H465" s="81"/>
      <c r="I465" s="81"/>
      <c r="J465" s="81"/>
      <c r="K465" s="81"/>
      <c r="L465" s="81"/>
      <c r="M465" s="81"/>
      <c r="N465" s="81"/>
      <c r="O465" s="81"/>
      <c r="P465" s="81"/>
      <c r="Q465" s="81"/>
      <c r="R465" s="81"/>
      <c r="S465" s="81"/>
      <c r="T465" s="81"/>
      <c r="U465" s="81"/>
      <c r="V465" s="81"/>
      <c r="W465" s="81"/>
    </row>
    <row r="466" spans="8:23">
      <c r="H466" s="81"/>
      <c r="I466" s="81"/>
      <c r="J466" s="81"/>
      <c r="K466" s="81"/>
      <c r="L466" s="81"/>
      <c r="M466" s="81"/>
      <c r="N466" s="81"/>
      <c r="O466" s="81"/>
      <c r="P466" s="81"/>
      <c r="Q466" s="81"/>
      <c r="R466" s="81"/>
      <c r="S466" s="81"/>
      <c r="T466" s="81"/>
      <c r="U466" s="81"/>
      <c r="V466" s="81"/>
      <c r="W466" s="81"/>
    </row>
    <row r="467" spans="8:23">
      <c r="H467" s="81"/>
      <c r="I467" s="81"/>
      <c r="J467" s="81"/>
      <c r="K467" s="81"/>
      <c r="L467" s="81"/>
      <c r="M467" s="81"/>
      <c r="N467" s="81"/>
      <c r="O467" s="81"/>
      <c r="P467" s="81"/>
      <c r="Q467" s="81"/>
      <c r="R467" s="81"/>
      <c r="S467" s="81"/>
      <c r="T467" s="81"/>
      <c r="U467" s="81"/>
      <c r="V467" s="81"/>
      <c r="W467" s="81"/>
    </row>
    <row r="468" spans="8:23">
      <c r="H468" s="81"/>
      <c r="I468" s="81"/>
      <c r="J468" s="81"/>
      <c r="K468" s="81"/>
      <c r="L468" s="81"/>
      <c r="M468" s="81"/>
      <c r="N468" s="81"/>
      <c r="O468" s="81"/>
      <c r="P468" s="81"/>
      <c r="Q468" s="81"/>
      <c r="R468" s="81"/>
      <c r="S468" s="81"/>
      <c r="T468" s="81"/>
      <c r="U468" s="81"/>
      <c r="V468" s="81"/>
      <c r="W468" s="81"/>
    </row>
    <row r="469" spans="8:23">
      <c r="H469" s="81"/>
      <c r="I469" s="81"/>
      <c r="J469" s="81"/>
      <c r="K469" s="81"/>
      <c r="L469" s="81"/>
      <c r="M469" s="81"/>
      <c r="N469" s="81"/>
      <c r="O469" s="81"/>
      <c r="P469" s="81"/>
      <c r="Q469" s="81"/>
      <c r="R469" s="81"/>
      <c r="S469" s="81"/>
      <c r="T469" s="81"/>
      <c r="U469" s="81"/>
      <c r="V469" s="81"/>
      <c r="W469" s="81"/>
    </row>
    <row r="470" spans="8:23">
      <c r="H470" s="81"/>
      <c r="I470" s="81"/>
      <c r="J470" s="81"/>
      <c r="K470" s="81"/>
      <c r="L470" s="81"/>
      <c r="M470" s="81"/>
      <c r="N470" s="81"/>
      <c r="O470" s="81"/>
      <c r="P470" s="81"/>
      <c r="Q470" s="81"/>
      <c r="R470" s="81"/>
      <c r="S470" s="81"/>
      <c r="T470" s="81"/>
      <c r="U470" s="81"/>
      <c r="V470" s="81"/>
      <c r="W470" s="81"/>
    </row>
    <row r="471" spans="8:23">
      <c r="H471" s="81"/>
      <c r="I471" s="81"/>
      <c r="J471" s="81"/>
      <c r="K471" s="81"/>
      <c r="L471" s="81"/>
      <c r="M471" s="81"/>
      <c r="N471" s="81"/>
      <c r="O471" s="81"/>
      <c r="P471" s="81"/>
      <c r="Q471" s="81"/>
      <c r="R471" s="81"/>
      <c r="S471" s="81"/>
      <c r="T471" s="81"/>
      <c r="U471" s="81"/>
      <c r="V471" s="81"/>
      <c r="W471" s="81"/>
    </row>
    <row r="472" spans="8:23">
      <c r="H472" s="81"/>
      <c r="I472" s="81"/>
      <c r="J472" s="81"/>
      <c r="K472" s="81"/>
      <c r="L472" s="81"/>
      <c r="M472" s="81"/>
      <c r="N472" s="81"/>
      <c r="O472" s="81"/>
      <c r="P472" s="81"/>
      <c r="Q472" s="81"/>
      <c r="R472" s="81"/>
      <c r="S472" s="81"/>
      <c r="T472" s="81"/>
      <c r="U472" s="81"/>
      <c r="V472" s="81"/>
      <c r="W472" s="81"/>
    </row>
    <row r="473" spans="8:23">
      <c r="H473" s="81"/>
      <c r="I473" s="81"/>
      <c r="J473" s="81"/>
      <c r="K473" s="81"/>
      <c r="L473" s="81"/>
      <c r="M473" s="81"/>
      <c r="N473" s="81"/>
      <c r="O473" s="81"/>
      <c r="P473" s="81"/>
      <c r="Q473" s="81"/>
      <c r="R473" s="81"/>
      <c r="S473" s="81"/>
      <c r="T473" s="81"/>
      <c r="U473" s="81"/>
      <c r="V473" s="81"/>
      <c r="W473" s="81"/>
    </row>
    <row r="474" spans="8:23">
      <c r="H474" s="81"/>
      <c r="I474" s="81"/>
      <c r="J474" s="81"/>
      <c r="K474" s="81"/>
      <c r="L474" s="81"/>
      <c r="M474" s="81"/>
      <c r="N474" s="81"/>
      <c r="O474" s="81"/>
      <c r="P474" s="81"/>
      <c r="Q474" s="81"/>
      <c r="R474" s="81"/>
      <c r="S474" s="81"/>
      <c r="T474" s="81"/>
      <c r="U474" s="81"/>
      <c r="V474" s="81"/>
      <c r="W474" s="81"/>
    </row>
    <row r="475" spans="8:23">
      <c r="H475" s="81"/>
      <c r="I475" s="81"/>
      <c r="J475" s="81"/>
      <c r="K475" s="81"/>
      <c r="L475" s="81"/>
      <c r="M475" s="81"/>
      <c r="N475" s="81"/>
      <c r="O475" s="81"/>
      <c r="P475" s="81"/>
      <c r="Q475" s="81"/>
      <c r="R475" s="81"/>
      <c r="S475" s="81"/>
      <c r="T475" s="81"/>
      <c r="U475" s="81"/>
      <c r="V475" s="81"/>
      <c r="W475" s="81"/>
    </row>
    <row r="476" spans="8:23">
      <c r="H476" s="81"/>
      <c r="I476" s="81"/>
      <c r="J476" s="81"/>
      <c r="K476" s="81"/>
      <c r="L476" s="81"/>
      <c r="M476" s="81"/>
      <c r="N476" s="81"/>
      <c r="O476" s="81"/>
      <c r="P476" s="81"/>
      <c r="Q476" s="81"/>
      <c r="R476" s="81"/>
      <c r="S476" s="81"/>
      <c r="T476" s="81"/>
      <c r="U476" s="81"/>
      <c r="V476" s="81"/>
      <c r="W476" s="81"/>
    </row>
    <row r="477" spans="8:23">
      <c r="H477" s="81"/>
      <c r="I477" s="81"/>
      <c r="J477" s="81"/>
      <c r="K477" s="81"/>
      <c r="L477" s="81"/>
      <c r="M477" s="81"/>
      <c r="N477" s="81"/>
      <c r="O477" s="81"/>
      <c r="P477" s="81"/>
      <c r="Q477" s="81"/>
      <c r="R477" s="81"/>
      <c r="S477" s="81"/>
      <c r="T477" s="81"/>
      <c r="U477" s="81"/>
      <c r="V477" s="81"/>
      <c r="W477" s="81"/>
    </row>
    <row r="478" spans="8:23">
      <c r="H478" s="81"/>
      <c r="I478" s="81"/>
      <c r="J478" s="81"/>
      <c r="K478" s="81"/>
      <c r="L478" s="81"/>
      <c r="M478" s="81"/>
      <c r="N478" s="81"/>
      <c r="O478" s="81"/>
      <c r="P478" s="81"/>
      <c r="Q478" s="81"/>
      <c r="R478" s="81"/>
      <c r="S478" s="81"/>
      <c r="T478" s="81"/>
      <c r="U478" s="81"/>
      <c r="V478" s="81"/>
      <c r="W478" s="81"/>
    </row>
    <row r="479" spans="8:23">
      <c r="H479" s="81"/>
      <c r="I479" s="81"/>
      <c r="J479" s="81"/>
      <c r="K479" s="81"/>
      <c r="L479" s="81"/>
      <c r="M479" s="81"/>
      <c r="N479" s="81"/>
      <c r="O479" s="81"/>
      <c r="P479" s="81"/>
      <c r="Q479" s="81"/>
      <c r="R479" s="81"/>
      <c r="S479" s="81"/>
      <c r="T479" s="81"/>
      <c r="U479" s="81"/>
      <c r="V479" s="81"/>
      <c r="W479" s="81"/>
    </row>
    <row r="480" spans="8:23">
      <c r="H480" s="81"/>
      <c r="I480" s="81"/>
      <c r="J480" s="81"/>
      <c r="K480" s="81"/>
      <c r="L480" s="81"/>
      <c r="M480" s="81"/>
      <c r="N480" s="81"/>
      <c r="O480" s="81"/>
      <c r="P480" s="81"/>
      <c r="Q480" s="81"/>
      <c r="R480" s="81"/>
      <c r="S480" s="81"/>
      <c r="T480" s="81"/>
      <c r="U480" s="81"/>
      <c r="V480" s="81"/>
      <c r="W480" s="81"/>
    </row>
    <row r="481" spans="8:23">
      <c r="H481" s="81"/>
      <c r="I481" s="81"/>
      <c r="J481" s="81"/>
      <c r="K481" s="81"/>
      <c r="L481" s="81"/>
      <c r="M481" s="81"/>
      <c r="N481" s="81"/>
      <c r="O481" s="81"/>
      <c r="P481" s="81"/>
      <c r="Q481" s="81"/>
      <c r="R481" s="81"/>
      <c r="S481" s="81"/>
      <c r="T481" s="81"/>
      <c r="U481" s="81"/>
      <c r="V481" s="81"/>
      <c r="W481" s="81"/>
    </row>
    <row r="482" spans="8:23">
      <c r="H482" s="81"/>
      <c r="I482" s="81"/>
      <c r="J482" s="81"/>
      <c r="K482" s="81"/>
      <c r="L482" s="81"/>
      <c r="M482" s="81"/>
      <c r="N482" s="81"/>
      <c r="O482" s="81"/>
      <c r="P482" s="81"/>
      <c r="Q482" s="81"/>
      <c r="R482" s="81"/>
      <c r="S482" s="81"/>
      <c r="T482" s="81"/>
      <c r="U482" s="81"/>
      <c r="V482" s="81"/>
      <c r="W482" s="81"/>
    </row>
    <row r="483" spans="8:23">
      <c r="H483" s="81"/>
      <c r="I483" s="81"/>
      <c r="J483" s="81"/>
      <c r="K483" s="81"/>
      <c r="L483" s="81"/>
      <c r="M483" s="81"/>
      <c r="N483" s="81"/>
      <c r="O483" s="81"/>
      <c r="P483" s="81"/>
      <c r="Q483" s="81"/>
      <c r="R483" s="81"/>
      <c r="S483" s="81"/>
      <c r="T483" s="81"/>
      <c r="U483" s="81"/>
      <c r="V483" s="81"/>
      <c r="W483" s="81"/>
    </row>
    <row r="484" spans="8:23">
      <c r="H484" s="81"/>
      <c r="I484" s="81"/>
      <c r="J484" s="81"/>
      <c r="K484" s="81"/>
      <c r="L484" s="81"/>
      <c r="M484" s="81"/>
      <c r="N484" s="81"/>
      <c r="O484" s="81"/>
      <c r="P484" s="81"/>
      <c r="Q484" s="81"/>
      <c r="R484" s="81"/>
      <c r="S484" s="81"/>
      <c r="T484" s="81"/>
      <c r="U484" s="81"/>
      <c r="V484" s="81"/>
      <c r="W484" s="81"/>
    </row>
    <row r="485" spans="8:23">
      <c r="H485" s="81"/>
      <c r="I485" s="81"/>
      <c r="J485" s="81"/>
      <c r="K485" s="81"/>
      <c r="L485" s="81"/>
      <c r="M485" s="81"/>
      <c r="N485" s="81"/>
      <c r="O485" s="81"/>
      <c r="P485" s="81"/>
      <c r="Q485" s="81"/>
      <c r="R485" s="81"/>
      <c r="S485" s="81"/>
      <c r="T485" s="81"/>
      <c r="U485" s="81"/>
      <c r="V485" s="81"/>
      <c r="W485" s="81"/>
    </row>
    <row r="486" spans="8:23">
      <c r="H486" s="81"/>
      <c r="I486" s="81"/>
      <c r="J486" s="81"/>
      <c r="K486" s="81"/>
      <c r="L486" s="81"/>
      <c r="M486" s="81"/>
      <c r="N486" s="81"/>
      <c r="O486" s="81"/>
      <c r="P486" s="81"/>
      <c r="Q486" s="81"/>
      <c r="R486" s="81"/>
      <c r="S486" s="81"/>
      <c r="T486" s="81"/>
      <c r="U486" s="81"/>
      <c r="V486" s="81"/>
      <c r="W486" s="81"/>
    </row>
    <row r="487" spans="8:23">
      <c r="H487" s="81"/>
      <c r="I487" s="81"/>
      <c r="J487" s="81"/>
      <c r="K487" s="81"/>
      <c r="L487" s="81"/>
      <c r="M487" s="81"/>
      <c r="N487" s="81"/>
      <c r="O487" s="81"/>
      <c r="P487" s="81"/>
      <c r="Q487" s="81"/>
      <c r="R487" s="81"/>
      <c r="S487" s="81"/>
      <c r="T487" s="81"/>
      <c r="U487" s="81"/>
      <c r="V487" s="81"/>
      <c r="W487" s="81"/>
    </row>
    <row r="488" spans="8:23">
      <c r="H488" s="81"/>
      <c r="I488" s="81"/>
      <c r="J488" s="81"/>
      <c r="K488" s="81"/>
      <c r="L488" s="81"/>
      <c r="M488" s="81"/>
      <c r="N488" s="81"/>
      <c r="O488" s="81"/>
      <c r="P488" s="81"/>
      <c r="Q488" s="81"/>
      <c r="R488" s="81"/>
      <c r="S488" s="81"/>
      <c r="T488" s="81"/>
      <c r="U488" s="81"/>
      <c r="V488" s="81"/>
      <c r="W488" s="81"/>
    </row>
    <row r="489" spans="8:23">
      <c r="H489" s="81"/>
      <c r="I489" s="81"/>
      <c r="J489" s="81"/>
      <c r="K489" s="81"/>
      <c r="L489" s="81"/>
      <c r="M489" s="81"/>
      <c r="N489" s="81"/>
      <c r="O489" s="81"/>
      <c r="P489" s="81"/>
      <c r="Q489" s="81"/>
      <c r="R489" s="81"/>
      <c r="S489" s="81"/>
      <c r="T489" s="81"/>
      <c r="U489" s="81"/>
      <c r="V489" s="81"/>
      <c r="W489" s="81"/>
    </row>
    <row r="490" spans="8:23">
      <c r="H490" s="81"/>
      <c r="I490" s="81"/>
      <c r="J490" s="81"/>
      <c r="K490" s="81"/>
      <c r="L490" s="81"/>
      <c r="M490" s="81"/>
      <c r="N490" s="81"/>
      <c r="O490" s="81"/>
      <c r="P490" s="81"/>
      <c r="Q490" s="81"/>
      <c r="R490" s="81"/>
      <c r="S490" s="81"/>
      <c r="T490" s="81"/>
      <c r="U490" s="81"/>
      <c r="V490" s="81"/>
      <c r="W490" s="81"/>
    </row>
    <row r="491" spans="8:23">
      <c r="H491" s="81"/>
      <c r="I491" s="81"/>
      <c r="J491" s="81"/>
      <c r="K491" s="81"/>
      <c r="L491" s="81"/>
      <c r="M491" s="81"/>
      <c r="N491" s="81"/>
      <c r="O491" s="81"/>
      <c r="P491" s="81"/>
      <c r="Q491" s="81"/>
      <c r="R491" s="81"/>
      <c r="S491" s="81"/>
      <c r="T491" s="81"/>
      <c r="U491" s="81"/>
      <c r="V491" s="81"/>
      <c r="W491" s="81"/>
    </row>
    <row r="492" spans="8:23">
      <c r="H492" s="81"/>
      <c r="I492" s="81"/>
      <c r="J492" s="81"/>
      <c r="K492" s="81"/>
      <c r="L492" s="81"/>
      <c r="M492" s="81"/>
      <c r="N492" s="81"/>
      <c r="O492" s="81"/>
      <c r="P492" s="81"/>
      <c r="Q492" s="81"/>
      <c r="R492" s="81"/>
      <c r="S492" s="81"/>
      <c r="T492" s="81"/>
      <c r="U492" s="81"/>
      <c r="V492" s="81"/>
      <c r="W492" s="81"/>
    </row>
    <row r="493" spans="8:23">
      <c r="H493" s="81"/>
      <c r="I493" s="81"/>
      <c r="J493" s="81"/>
      <c r="K493" s="81"/>
      <c r="L493" s="81"/>
      <c r="M493" s="81"/>
      <c r="N493" s="81"/>
      <c r="O493" s="81"/>
      <c r="P493" s="81"/>
      <c r="Q493" s="81"/>
      <c r="R493" s="81"/>
      <c r="S493" s="81"/>
      <c r="T493" s="81"/>
      <c r="U493" s="81"/>
      <c r="V493" s="81"/>
      <c r="W493" s="81"/>
    </row>
    <row r="494" spans="8:23">
      <c r="H494" s="81"/>
      <c r="I494" s="81"/>
      <c r="J494" s="81"/>
      <c r="K494" s="81"/>
      <c r="L494" s="81"/>
      <c r="M494" s="81"/>
      <c r="N494" s="81"/>
      <c r="O494" s="81"/>
      <c r="P494" s="81"/>
      <c r="Q494" s="81"/>
      <c r="R494" s="81"/>
      <c r="S494" s="81"/>
      <c r="T494" s="81"/>
      <c r="U494" s="81"/>
      <c r="V494" s="81"/>
      <c r="W494" s="81"/>
    </row>
    <row r="495" spans="8:23">
      <c r="H495" s="81"/>
      <c r="I495" s="81"/>
      <c r="J495" s="81"/>
      <c r="K495" s="81"/>
      <c r="L495" s="81"/>
      <c r="M495" s="81"/>
      <c r="N495" s="81"/>
      <c r="O495" s="81"/>
      <c r="P495" s="81"/>
      <c r="Q495" s="81"/>
      <c r="R495" s="81"/>
      <c r="S495" s="81"/>
      <c r="T495" s="81"/>
      <c r="U495" s="81"/>
      <c r="V495" s="81"/>
      <c r="W495" s="81"/>
    </row>
    <row r="496" spans="8:23">
      <c r="H496" s="81"/>
      <c r="I496" s="81"/>
      <c r="J496" s="81"/>
      <c r="K496" s="81"/>
      <c r="L496" s="81"/>
      <c r="M496" s="81"/>
      <c r="N496" s="81"/>
      <c r="O496" s="81"/>
      <c r="P496" s="81"/>
      <c r="Q496" s="81"/>
      <c r="R496" s="81"/>
      <c r="S496" s="81"/>
      <c r="T496" s="81"/>
      <c r="U496" s="81"/>
      <c r="V496" s="81"/>
      <c r="W496" s="81"/>
    </row>
    <row r="497" spans="8:23">
      <c r="H497" s="81"/>
      <c r="I497" s="81"/>
      <c r="J497" s="81"/>
      <c r="K497" s="81"/>
      <c r="L497" s="81"/>
      <c r="M497" s="81"/>
      <c r="N497" s="81"/>
      <c r="O497" s="81"/>
      <c r="P497" s="81"/>
      <c r="Q497" s="81"/>
      <c r="R497" s="81"/>
      <c r="S497" s="81"/>
      <c r="T497" s="81"/>
      <c r="U497" s="81"/>
      <c r="V497" s="81"/>
      <c r="W497" s="81"/>
    </row>
    <row r="498" spans="8:23">
      <c r="H498" s="81"/>
      <c r="I498" s="81"/>
      <c r="J498" s="81"/>
      <c r="K498" s="81"/>
      <c r="L498" s="81"/>
      <c r="M498" s="81"/>
      <c r="N498" s="81"/>
      <c r="O498" s="81"/>
      <c r="P498" s="81"/>
      <c r="Q498" s="81"/>
      <c r="R498" s="81"/>
      <c r="S498" s="81"/>
      <c r="T498" s="81"/>
      <c r="U498" s="81"/>
      <c r="V498" s="81"/>
      <c r="W498" s="81"/>
    </row>
    <row r="499" spans="8:23">
      <c r="H499" s="81"/>
      <c r="I499" s="81"/>
      <c r="J499" s="81"/>
      <c r="K499" s="81"/>
      <c r="L499" s="81"/>
      <c r="M499" s="81"/>
      <c r="N499" s="81"/>
      <c r="O499" s="81"/>
      <c r="P499" s="81"/>
      <c r="Q499" s="81"/>
      <c r="R499" s="81"/>
      <c r="S499" s="81"/>
      <c r="T499" s="81"/>
      <c r="U499" s="81"/>
      <c r="V499" s="81"/>
      <c r="W499" s="81"/>
    </row>
    <row r="500" spans="8:23">
      <c r="H500" s="81"/>
      <c r="I500" s="81"/>
      <c r="J500" s="81"/>
      <c r="K500" s="81"/>
      <c r="L500" s="81"/>
      <c r="M500" s="81"/>
      <c r="N500" s="81"/>
      <c r="O500" s="81"/>
      <c r="P500" s="81"/>
      <c r="Q500" s="81"/>
      <c r="R500" s="81"/>
      <c r="S500" s="81"/>
      <c r="T500" s="81"/>
      <c r="U500" s="81"/>
      <c r="V500" s="81"/>
      <c r="W500" s="81"/>
    </row>
    <row r="501" spans="8:23">
      <c r="H501" s="81"/>
      <c r="I501" s="81"/>
      <c r="J501" s="81"/>
      <c r="K501" s="81"/>
      <c r="L501" s="81"/>
      <c r="M501" s="81"/>
      <c r="N501" s="81"/>
      <c r="O501" s="81"/>
      <c r="P501" s="81"/>
      <c r="Q501" s="81"/>
      <c r="R501" s="81"/>
      <c r="S501" s="81"/>
      <c r="T501" s="81"/>
      <c r="U501" s="81"/>
      <c r="V501" s="81"/>
      <c r="W501" s="81"/>
    </row>
    <row r="502" spans="8:23">
      <c r="H502" s="81"/>
      <c r="I502" s="81"/>
      <c r="J502" s="81"/>
      <c r="K502" s="81"/>
      <c r="L502" s="81"/>
      <c r="M502" s="81"/>
      <c r="N502" s="81"/>
      <c r="O502" s="81"/>
      <c r="P502" s="81"/>
      <c r="Q502" s="81"/>
      <c r="R502" s="81"/>
      <c r="S502" s="81"/>
      <c r="T502" s="81"/>
      <c r="U502" s="81"/>
      <c r="V502" s="81"/>
      <c r="W502" s="81"/>
    </row>
    <row r="503" spans="8:23">
      <c r="H503" s="81"/>
      <c r="I503" s="81"/>
      <c r="J503" s="81"/>
      <c r="K503" s="81"/>
      <c r="L503" s="81"/>
      <c r="M503" s="81"/>
      <c r="N503" s="81"/>
      <c r="O503" s="81"/>
      <c r="P503" s="81"/>
      <c r="Q503" s="81"/>
      <c r="R503" s="81"/>
      <c r="S503" s="81"/>
      <c r="T503" s="81"/>
      <c r="U503" s="81"/>
      <c r="V503" s="81"/>
      <c r="W503" s="81"/>
    </row>
    <row r="504" spans="8:23">
      <c r="H504" s="81"/>
      <c r="I504" s="81"/>
      <c r="J504" s="81"/>
      <c r="K504" s="81"/>
      <c r="L504" s="81"/>
      <c r="M504" s="81"/>
      <c r="N504" s="81"/>
      <c r="O504" s="81"/>
      <c r="P504" s="81"/>
      <c r="Q504" s="81"/>
      <c r="R504" s="81"/>
      <c r="S504" s="81"/>
      <c r="T504" s="81"/>
      <c r="U504" s="81"/>
      <c r="V504" s="81"/>
      <c r="W504" s="81"/>
    </row>
    <row r="505" spans="8:23">
      <c r="H505" s="81"/>
      <c r="I505" s="81"/>
      <c r="J505" s="81"/>
      <c r="K505" s="81"/>
      <c r="L505" s="81"/>
      <c r="M505" s="81"/>
      <c r="N505" s="81"/>
      <c r="O505" s="81"/>
      <c r="P505" s="81"/>
      <c r="Q505" s="81"/>
      <c r="R505" s="81"/>
      <c r="S505" s="81"/>
      <c r="T505" s="81"/>
      <c r="U505" s="81"/>
      <c r="V505" s="81"/>
      <c r="W505" s="81"/>
    </row>
    <row r="506" spans="8:23">
      <c r="H506" s="81"/>
      <c r="I506" s="81"/>
      <c r="J506" s="81"/>
      <c r="K506" s="81"/>
      <c r="L506" s="81"/>
      <c r="M506" s="81"/>
      <c r="N506" s="81"/>
      <c r="O506" s="81"/>
      <c r="P506" s="81"/>
      <c r="Q506" s="81"/>
      <c r="R506" s="81"/>
      <c r="S506" s="81"/>
      <c r="T506" s="81"/>
      <c r="U506" s="81"/>
      <c r="V506" s="81"/>
      <c r="W506" s="81"/>
    </row>
    <row r="507" spans="8:23">
      <c r="H507" s="81"/>
      <c r="I507" s="81"/>
      <c r="J507" s="81"/>
      <c r="K507" s="81"/>
      <c r="L507" s="81"/>
      <c r="M507" s="81"/>
      <c r="N507" s="81"/>
      <c r="O507" s="81"/>
      <c r="P507" s="81"/>
      <c r="Q507" s="81"/>
      <c r="R507" s="81"/>
      <c r="S507" s="81"/>
      <c r="T507" s="81"/>
      <c r="U507" s="81"/>
      <c r="V507" s="81"/>
      <c r="W507" s="81"/>
    </row>
    <row r="508" spans="8:23">
      <c r="H508" s="81"/>
      <c r="I508" s="81"/>
      <c r="J508" s="81"/>
      <c r="K508" s="81"/>
      <c r="L508" s="81"/>
      <c r="M508" s="81"/>
      <c r="N508" s="81"/>
      <c r="O508" s="81"/>
      <c r="P508" s="81"/>
      <c r="Q508" s="81"/>
      <c r="R508" s="81"/>
      <c r="S508" s="81"/>
      <c r="T508" s="81"/>
      <c r="U508" s="81"/>
      <c r="V508" s="81"/>
      <c r="W508" s="81"/>
    </row>
    <row r="509" spans="8:23">
      <c r="H509" s="81"/>
      <c r="I509" s="81"/>
      <c r="J509" s="81"/>
      <c r="K509" s="81"/>
      <c r="L509" s="81"/>
      <c r="M509" s="81"/>
      <c r="N509" s="81"/>
      <c r="O509" s="81"/>
      <c r="P509" s="81"/>
      <c r="Q509" s="81"/>
      <c r="R509" s="81"/>
      <c r="S509" s="81"/>
      <c r="T509" s="81"/>
      <c r="U509" s="81"/>
      <c r="V509" s="81"/>
      <c r="W509" s="81"/>
    </row>
    <row r="510" spans="8:23">
      <c r="H510" s="81"/>
      <c r="I510" s="81"/>
      <c r="J510" s="81"/>
      <c r="K510" s="81"/>
      <c r="L510" s="81"/>
      <c r="M510" s="81"/>
      <c r="N510" s="81"/>
      <c r="O510" s="81"/>
      <c r="P510" s="81"/>
      <c r="Q510" s="81"/>
      <c r="R510" s="81"/>
      <c r="S510" s="81"/>
      <c r="T510" s="81"/>
      <c r="U510" s="81"/>
      <c r="V510" s="81"/>
      <c r="W510" s="81"/>
    </row>
    <row r="511" spans="8:23">
      <c r="H511" s="81"/>
      <c r="I511" s="81"/>
      <c r="J511" s="81"/>
      <c r="K511" s="81"/>
      <c r="L511" s="81"/>
      <c r="M511" s="81"/>
      <c r="N511" s="81"/>
      <c r="O511" s="81"/>
      <c r="P511" s="81"/>
      <c r="Q511" s="81"/>
      <c r="R511" s="81"/>
      <c r="S511" s="81"/>
      <c r="T511" s="81"/>
      <c r="U511" s="81"/>
      <c r="V511" s="81"/>
      <c r="W511" s="81"/>
    </row>
    <row r="512" spans="8:23">
      <c r="H512" s="81"/>
      <c r="I512" s="81"/>
      <c r="J512" s="81"/>
      <c r="K512" s="81"/>
      <c r="L512" s="81"/>
      <c r="M512" s="81"/>
      <c r="N512" s="81"/>
      <c r="O512" s="81"/>
      <c r="P512" s="81"/>
      <c r="Q512" s="81"/>
      <c r="R512" s="81"/>
      <c r="S512" s="81"/>
      <c r="T512" s="81"/>
      <c r="U512" s="81"/>
      <c r="V512" s="81"/>
      <c r="W512" s="81"/>
    </row>
    <row r="513" spans="8:23">
      <c r="H513" s="81"/>
      <c r="I513" s="81"/>
      <c r="J513" s="81"/>
      <c r="K513" s="81"/>
      <c r="L513" s="81"/>
      <c r="M513" s="81"/>
      <c r="N513" s="81"/>
      <c r="O513" s="81"/>
      <c r="P513" s="81"/>
      <c r="Q513" s="81"/>
      <c r="R513" s="81"/>
      <c r="S513" s="81"/>
      <c r="T513" s="81"/>
      <c r="U513" s="81"/>
      <c r="V513" s="81"/>
      <c r="W513" s="81"/>
    </row>
    <row r="514" spans="8:23">
      <c r="H514" s="81"/>
      <c r="I514" s="81"/>
      <c r="J514" s="81"/>
      <c r="K514" s="81"/>
      <c r="L514" s="81"/>
      <c r="M514" s="81"/>
      <c r="N514" s="81"/>
      <c r="O514" s="81"/>
      <c r="P514" s="81"/>
      <c r="Q514" s="81"/>
      <c r="R514" s="81"/>
      <c r="S514" s="81"/>
      <c r="T514" s="81"/>
      <c r="U514" s="81"/>
      <c r="V514" s="81"/>
      <c r="W514" s="81"/>
    </row>
    <row r="515" spans="8:23">
      <c r="H515" s="81"/>
      <c r="I515" s="81"/>
      <c r="J515" s="81"/>
      <c r="K515" s="81"/>
      <c r="L515" s="81"/>
      <c r="M515" s="81"/>
      <c r="N515" s="81"/>
      <c r="O515" s="81"/>
      <c r="P515" s="81"/>
      <c r="Q515" s="81"/>
      <c r="R515" s="81"/>
      <c r="S515" s="81"/>
      <c r="T515" s="81"/>
      <c r="U515" s="81"/>
      <c r="V515" s="81"/>
      <c r="W515" s="81"/>
    </row>
    <row r="516" spans="8:23">
      <c r="H516" s="81"/>
      <c r="I516" s="81"/>
      <c r="J516" s="81"/>
      <c r="K516" s="81"/>
      <c r="L516" s="81"/>
      <c r="M516" s="81"/>
      <c r="N516" s="81"/>
      <c r="O516" s="81"/>
      <c r="P516" s="81"/>
      <c r="Q516" s="81"/>
      <c r="R516" s="81"/>
      <c r="S516" s="81"/>
      <c r="T516" s="81"/>
      <c r="U516" s="81"/>
      <c r="V516" s="81"/>
      <c r="W516" s="81"/>
    </row>
    <row r="517" spans="8:23">
      <c r="H517" s="81"/>
      <c r="I517" s="81"/>
      <c r="J517" s="81"/>
      <c r="K517" s="81"/>
      <c r="L517" s="81"/>
      <c r="M517" s="81"/>
      <c r="N517" s="81"/>
      <c r="O517" s="81"/>
      <c r="P517" s="81"/>
      <c r="Q517" s="81"/>
      <c r="R517" s="81"/>
      <c r="S517" s="81"/>
      <c r="T517" s="81"/>
      <c r="U517" s="81"/>
      <c r="V517" s="81"/>
      <c r="W517" s="81"/>
    </row>
    <row r="518" spans="8:23">
      <c r="H518" s="81"/>
      <c r="I518" s="81"/>
      <c r="J518" s="81"/>
      <c r="K518" s="81"/>
      <c r="L518" s="81"/>
      <c r="M518" s="81"/>
      <c r="N518" s="81"/>
      <c r="O518" s="81"/>
      <c r="P518" s="81"/>
      <c r="Q518" s="81"/>
      <c r="R518" s="81"/>
      <c r="S518" s="81"/>
      <c r="T518" s="81"/>
      <c r="U518" s="81"/>
      <c r="V518" s="81"/>
      <c r="W518" s="81"/>
    </row>
    <row r="519" spans="8:23">
      <c r="H519" s="81"/>
      <c r="I519" s="81"/>
      <c r="J519" s="81"/>
      <c r="K519" s="81"/>
      <c r="L519" s="81"/>
      <c r="M519" s="81"/>
      <c r="N519" s="81"/>
      <c r="O519" s="81"/>
      <c r="P519" s="81"/>
      <c r="Q519" s="81"/>
      <c r="R519" s="81"/>
      <c r="S519" s="81"/>
      <c r="T519" s="81"/>
      <c r="U519" s="81"/>
      <c r="V519" s="81"/>
      <c r="W519" s="81"/>
    </row>
    <row r="520" spans="8:23">
      <c r="H520" s="81"/>
      <c r="I520" s="81"/>
      <c r="J520" s="81"/>
      <c r="K520" s="81"/>
      <c r="L520" s="81"/>
      <c r="M520" s="81"/>
      <c r="N520" s="81"/>
      <c r="O520" s="81"/>
      <c r="P520" s="81"/>
      <c r="Q520" s="81"/>
      <c r="R520" s="81"/>
      <c r="S520" s="81"/>
      <c r="T520" s="81"/>
      <c r="U520" s="81"/>
      <c r="V520" s="81"/>
      <c r="W520" s="81"/>
    </row>
    <row r="521" spans="8:23">
      <c r="H521" s="81"/>
      <c r="I521" s="81"/>
      <c r="J521" s="81"/>
      <c r="K521" s="81"/>
      <c r="L521" s="81"/>
      <c r="M521" s="81"/>
      <c r="N521" s="81"/>
      <c r="O521" s="81"/>
      <c r="P521" s="81"/>
      <c r="Q521" s="81"/>
      <c r="R521" s="81"/>
      <c r="S521" s="81"/>
      <c r="T521" s="81"/>
      <c r="U521" s="81"/>
      <c r="V521" s="81"/>
      <c r="W521" s="81"/>
    </row>
    <row r="522" spans="8:23">
      <c r="H522" s="81"/>
      <c r="I522" s="81"/>
      <c r="J522" s="81"/>
      <c r="K522" s="81"/>
      <c r="L522" s="81"/>
      <c r="M522" s="81"/>
      <c r="N522" s="81"/>
      <c r="O522" s="81"/>
      <c r="P522" s="81"/>
      <c r="Q522" s="81"/>
      <c r="R522" s="81"/>
      <c r="S522" s="81"/>
      <c r="T522" s="81"/>
      <c r="U522" s="81"/>
      <c r="V522" s="81"/>
      <c r="W522" s="81"/>
    </row>
    <row r="523" spans="8:23">
      <c r="H523" s="81"/>
      <c r="I523" s="81"/>
      <c r="J523" s="81"/>
      <c r="K523" s="81"/>
      <c r="L523" s="81"/>
      <c r="M523" s="81"/>
      <c r="N523" s="81"/>
      <c r="O523" s="81"/>
      <c r="P523" s="81"/>
      <c r="Q523" s="81"/>
      <c r="R523" s="81"/>
      <c r="S523" s="81"/>
      <c r="T523" s="81"/>
      <c r="U523" s="81"/>
      <c r="V523" s="81"/>
      <c r="W523" s="81"/>
    </row>
    <row r="524" spans="8:23">
      <c r="H524" s="81"/>
      <c r="I524" s="81"/>
      <c r="J524" s="81"/>
      <c r="K524" s="81"/>
      <c r="L524" s="81"/>
      <c r="M524" s="81"/>
      <c r="N524" s="81"/>
      <c r="O524" s="81"/>
      <c r="P524" s="81"/>
      <c r="Q524" s="81"/>
      <c r="R524" s="81"/>
      <c r="S524" s="81"/>
      <c r="T524" s="81"/>
      <c r="U524" s="81"/>
      <c r="V524" s="81"/>
      <c r="W524" s="81"/>
    </row>
    <row r="525" spans="8:23">
      <c r="H525" s="81"/>
      <c r="I525" s="81"/>
      <c r="J525" s="81"/>
      <c r="K525" s="81"/>
      <c r="L525" s="81"/>
      <c r="M525" s="81"/>
      <c r="N525" s="81"/>
      <c r="O525" s="81"/>
      <c r="P525" s="81"/>
      <c r="Q525" s="81"/>
      <c r="R525" s="81"/>
      <c r="S525" s="81"/>
      <c r="T525" s="81"/>
      <c r="U525" s="81"/>
      <c r="V525" s="81"/>
      <c r="W525" s="81"/>
    </row>
    <row r="526" spans="8:23">
      <c r="H526" s="81"/>
      <c r="I526" s="81"/>
      <c r="J526" s="81"/>
      <c r="K526" s="81"/>
      <c r="L526" s="81"/>
      <c r="M526" s="81"/>
      <c r="N526" s="81"/>
      <c r="O526" s="81"/>
      <c r="P526" s="81"/>
      <c r="Q526" s="81"/>
      <c r="R526" s="81"/>
      <c r="S526" s="81"/>
      <c r="T526" s="81"/>
      <c r="U526" s="81"/>
      <c r="V526" s="81"/>
      <c r="W526" s="81"/>
    </row>
    <row r="527" spans="8:23">
      <c r="H527" s="81"/>
      <c r="I527" s="81"/>
      <c r="J527" s="81"/>
      <c r="K527" s="81"/>
      <c r="L527" s="81"/>
      <c r="M527" s="81"/>
      <c r="N527" s="81"/>
      <c r="O527" s="81"/>
      <c r="P527" s="81"/>
      <c r="Q527" s="81"/>
      <c r="R527" s="81"/>
      <c r="S527" s="81"/>
      <c r="T527" s="81"/>
      <c r="U527" s="81"/>
      <c r="V527" s="81"/>
      <c r="W527" s="81"/>
    </row>
    <row r="528" spans="8:23">
      <c r="H528" s="81"/>
      <c r="I528" s="81"/>
      <c r="J528" s="81"/>
      <c r="K528" s="81"/>
      <c r="L528" s="81"/>
      <c r="M528" s="81"/>
      <c r="N528" s="81"/>
      <c r="O528" s="81"/>
      <c r="P528" s="81"/>
      <c r="Q528" s="81"/>
      <c r="R528" s="81"/>
      <c r="S528" s="81"/>
      <c r="T528" s="81"/>
      <c r="U528" s="81"/>
      <c r="V528" s="81"/>
      <c r="W528" s="81"/>
    </row>
    <row r="529" spans="8:23">
      <c r="H529" s="81"/>
      <c r="I529" s="81"/>
      <c r="J529" s="81"/>
      <c r="K529" s="81"/>
      <c r="L529" s="81"/>
      <c r="M529" s="81"/>
      <c r="N529" s="81"/>
      <c r="O529" s="81"/>
      <c r="P529" s="81"/>
      <c r="Q529" s="81"/>
      <c r="R529" s="81"/>
      <c r="S529" s="81"/>
      <c r="T529" s="81"/>
      <c r="U529" s="81"/>
      <c r="V529" s="81"/>
      <c r="W529" s="81"/>
    </row>
    <row r="530" spans="8:23">
      <c r="H530" s="81"/>
      <c r="I530" s="81"/>
      <c r="J530" s="81"/>
      <c r="K530" s="81"/>
      <c r="L530" s="81"/>
      <c r="M530" s="81"/>
      <c r="N530" s="81"/>
      <c r="O530" s="81"/>
      <c r="P530" s="81"/>
      <c r="Q530" s="81"/>
      <c r="R530" s="81"/>
      <c r="S530" s="81"/>
      <c r="T530" s="81"/>
      <c r="U530" s="81"/>
      <c r="V530" s="81"/>
      <c r="W530" s="81"/>
    </row>
    <row r="531" spans="8:23">
      <c r="H531" s="81"/>
      <c r="I531" s="81"/>
      <c r="J531" s="81"/>
      <c r="K531" s="81"/>
      <c r="L531" s="81"/>
      <c r="M531" s="81"/>
      <c r="N531" s="81"/>
      <c r="O531" s="81"/>
      <c r="P531" s="81"/>
      <c r="Q531" s="81"/>
      <c r="R531" s="81"/>
      <c r="S531" s="81"/>
      <c r="T531" s="81"/>
      <c r="U531" s="81"/>
      <c r="V531" s="81"/>
      <c r="W531" s="81"/>
    </row>
    <row r="532" spans="8:23">
      <c r="H532" s="81"/>
      <c r="I532" s="81"/>
      <c r="J532" s="81"/>
      <c r="K532" s="81"/>
      <c r="L532" s="81"/>
      <c r="M532" s="81"/>
      <c r="N532" s="81"/>
      <c r="O532" s="81"/>
      <c r="P532" s="81"/>
      <c r="Q532" s="81"/>
      <c r="R532" s="81"/>
      <c r="S532" s="81"/>
      <c r="T532" s="81"/>
      <c r="U532" s="81"/>
      <c r="V532" s="81"/>
      <c r="W532" s="81"/>
    </row>
    <row r="533" spans="8:23">
      <c r="H533" s="81"/>
      <c r="I533" s="81"/>
      <c r="J533" s="81"/>
      <c r="K533" s="81"/>
      <c r="L533" s="81"/>
      <c r="M533" s="81"/>
      <c r="N533" s="81"/>
      <c r="O533" s="81"/>
      <c r="P533" s="81"/>
      <c r="Q533" s="81"/>
      <c r="R533" s="81"/>
      <c r="S533" s="81"/>
      <c r="T533" s="81"/>
      <c r="U533" s="81"/>
      <c r="V533" s="81"/>
      <c r="W533" s="81"/>
    </row>
    <row r="534" spans="8:23">
      <c r="H534" s="81"/>
      <c r="I534" s="81"/>
      <c r="J534" s="81"/>
      <c r="K534" s="81"/>
      <c r="L534" s="81"/>
      <c r="M534" s="81"/>
      <c r="N534" s="81"/>
      <c r="O534" s="81"/>
      <c r="P534" s="81"/>
      <c r="Q534" s="81"/>
      <c r="R534" s="81"/>
      <c r="S534" s="81"/>
      <c r="T534" s="81"/>
      <c r="U534" s="81"/>
      <c r="V534" s="81"/>
      <c r="W534" s="81"/>
    </row>
    <row r="535" spans="8:23">
      <c r="H535" s="81"/>
      <c r="I535" s="81"/>
      <c r="J535" s="81"/>
      <c r="K535" s="81"/>
      <c r="L535" s="81"/>
      <c r="M535" s="81"/>
      <c r="N535" s="81"/>
      <c r="O535" s="81"/>
      <c r="P535" s="81"/>
      <c r="Q535" s="81"/>
      <c r="R535" s="81"/>
      <c r="S535" s="81"/>
      <c r="T535" s="81"/>
      <c r="U535" s="81"/>
      <c r="V535" s="81"/>
      <c r="W535" s="81"/>
    </row>
    <row r="536" spans="8:23">
      <c r="H536" s="81"/>
      <c r="I536" s="81"/>
      <c r="J536" s="81"/>
      <c r="K536" s="81"/>
      <c r="L536" s="81"/>
      <c r="M536" s="81"/>
      <c r="N536" s="81"/>
      <c r="O536" s="81"/>
      <c r="P536" s="81"/>
      <c r="Q536" s="81"/>
      <c r="R536" s="81"/>
      <c r="S536" s="81"/>
      <c r="T536" s="81"/>
      <c r="U536" s="81"/>
      <c r="V536" s="81"/>
      <c r="W536" s="81"/>
    </row>
    <row r="537" spans="8:23">
      <c r="H537" s="81"/>
      <c r="I537" s="81"/>
      <c r="J537" s="81"/>
      <c r="K537" s="81"/>
      <c r="L537" s="81"/>
      <c r="M537" s="81"/>
      <c r="N537" s="81"/>
      <c r="O537" s="81"/>
      <c r="P537" s="81"/>
      <c r="Q537" s="81"/>
      <c r="R537" s="81"/>
      <c r="S537" s="81"/>
      <c r="T537" s="81"/>
      <c r="U537" s="81"/>
      <c r="V537" s="81"/>
      <c r="W537" s="81"/>
    </row>
    <row r="538" spans="8:23">
      <c r="H538" s="81"/>
      <c r="I538" s="81"/>
      <c r="J538" s="81"/>
      <c r="K538" s="81"/>
      <c r="L538" s="81"/>
      <c r="M538" s="81"/>
      <c r="N538" s="81"/>
      <c r="O538" s="81"/>
      <c r="P538" s="81"/>
      <c r="Q538" s="81"/>
      <c r="R538" s="81"/>
      <c r="S538" s="81"/>
      <c r="T538" s="81"/>
      <c r="U538" s="81"/>
      <c r="V538" s="81"/>
      <c r="W538" s="81"/>
    </row>
    <row r="539" spans="8:23">
      <c r="H539" s="81"/>
      <c r="I539" s="81"/>
      <c r="J539" s="81"/>
      <c r="K539" s="81"/>
      <c r="L539" s="81"/>
      <c r="M539" s="81"/>
      <c r="N539" s="81"/>
      <c r="O539" s="81"/>
      <c r="P539" s="81"/>
      <c r="Q539" s="81"/>
      <c r="R539" s="81"/>
      <c r="S539" s="81"/>
      <c r="T539" s="81"/>
      <c r="U539" s="81"/>
      <c r="V539" s="81"/>
      <c r="W539" s="81"/>
    </row>
    <row r="540" spans="8:23">
      <c r="H540" s="81"/>
      <c r="I540" s="81"/>
      <c r="J540" s="81"/>
      <c r="K540" s="81"/>
      <c r="L540" s="81"/>
      <c r="M540" s="81"/>
      <c r="N540" s="81"/>
      <c r="O540" s="81"/>
      <c r="P540" s="81"/>
      <c r="Q540" s="81"/>
      <c r="R540" s="81"/>
      <c r="S540" s="81"/>
      <c r="T540" s="81"/>
      <c r="U540" s="81"/>
      <c r="V540" s="81"/>
      <c r="W540" s="81"/>
    </row>
    <row r="541" spans="8:23">
      <c r="H541" s="81"/>
      <c r="I541" s="81"/>
      <c r="J541" s="81"/>
      <c r="K541" s="81"/>
      <c r="L541" s="81"/>
      <c r="M541" s="81"/>
      <c r="N541" s="81"/>
      <c r="O541" s="81"/>
      <c r="P541" s="81"/>
      <c r="Q541" s="81"/>
      <c r="R541" s="81"/>
      <c r="S541" s="81"/>
      <c r="T541" s="81"/>
      <c r="U541" s="81"/>
      <c r="V541" s="81"/>
      <c r="W541" s="81"/>
    </row>
    <row r="542" spans="8:23">
      <c r="H542" s="81"/>
      <c r="I542" s="81"/>
      <c r="J542" s="81"/>
      <c r="K542" s="81"/>
      <c r="L542" s="81"/>
      <c r="M542" s="81"/>
      <c r="N542" s="81"/>
      <c r="O542" s="81"/>
      <c r="P542" s="81"/>
      <c r="Q542" s="81"/>
      <c r="R542" s="81"/>
      <c r="S542" s="81"/>
      <c r="T542" s="81"/>
      <c r="U542" s="81"/>
      <c r="V542" s="81"/>
      <c r="W542" s="81"/>
    </row>
    <row r="543" spans="8:23">
      <c r="H543" s="81"/>
      <c r="I543" s="81"/>
      <c r="J543" s="81"/>
      <c r="K543" s="81"/>
      <c r="L543" s="81"/>
      <c r="M543" s="81"/>
      <c r="N543" s="81"/>
      <c r="O543" s="81"/>
      <c r="P543" s="81"/>
      <c r="Q543" s="81"/>
      <c r="R543" s="81"/>
      <c r="S543" s="81"/>
      <c r="T543" s="81"/>
      <c r="U543" s="81"/>
      <c r="V543" s="81"/>
      <c r="W543" s="81"/>
    </row>
    <row r="544" spans="8:23">
      <c r="H544" s="81"/>
      <c r="I544" s="81"/>
      <c r="J544" s="81"/>
      <c r="K544" s="81"/>
      <c r="L544" s="81"/>
      <c r="M544" s="81"/>
      <c r="N544" s="81"/>
      <c r="O544" s="81"/>
      <c r="P544" s="81"/>
      <c r="Q544" s="81"/>
      <c r="R544" s="81"/>
      <c r="S544" s="81"/>
      <c r="T544" s="81"/>
      <c r="U544" s="81"/>
      <c r="V544" s="81"/>
      <c r="W544" s="81"/>
    </row>
    <row r="545" spans="8:23">
      <c r="H545" s="81"/>
      <c r="I545" s="81"/>
      <c r="J545" s="81"/>
      <c r="K545" s="81"/>
      <c r="L545" s="81"/>
      <c r="M545" s="81"/>
      <c r="N545" s="81"/>
      <c r="O545" s="81"/>
      <c r="P545" s="81"/>
      <c r="Q545" s="81"/>
      <c r="R545" s="81"/>
      <c r="S545" s="81"/>
      <c r="T545" s="81"/>
      <c r="U545" s="81"/>
      <c r="V545" s="81"/>
      <c r="W545" s="81"/>
    </row>
    <row r="546" spans="8:23">
      <c r="H546" s="81"/>
      <c r="I546" s="81"/>
      <c r="J546" s="81"/>
      <c r="K546" s="81"/>
      <c r="L546" s="81"/>
      <c r="M546" s="81"/>
      <c r="N546" s="81"/>
      <c r="O546" s="81"/>
      <c r="P546" s="81"/>
      <c r="Q546" s="81"/>
      <c r="R546" s="81"/>
      <c r="S546" s="81"/>
      <c r="T546" s="81"/>
      <c r="U546" s="81"/>
      <c r="V546" s="81"/>
      <c r="W546" s="81"/>
    </row>
    <row r="547" spans="8:23">
      <c r="H547" s="81"/>
      <c r="I547" s="81"/>
      <c r="J547" s="81"/>
      <c r="K547" s="81"/>
      <c r="L547" s="81"/>
      <c r="M547" s="81"/>
      <c r="N547" s="81"/>
      <c r="O547" s="81"/>
      <c r="P547" s="81"/>
      <c r="Q547" s="81"/>
      <c r="R547" s="81"/>
      <c r="S547" s="81"/>
      <c r="T547" s="81"/>
      <c r="U547" s="81"/>
      <c r="V547" s="81"/>
      <c r="W547" s="81"/>
    </row>
    <row r="548" spans="8:23">
      <c r="H548" s="81"/>
      <c r="I548" s="81"/>
      <c r="J548" s="81"/>
      <c r="K548" s="81"/>
      <c r="L548" s="81"/>
      <c r="M548" s="81"/>
      <c r="N548" s="81"/>
      <c r="O548" s="81"/>
      <c r="P548" s="81"/>
      <c r="Q548" s="81"/>
      <c r="R548" s="81"/>
      <c r="S548" s="81"/>
      <c r="T548" s="81"/>
      <c r="U548" s="81"/>
      <c r="V548" s="81"/>
      <c r="W548" s="81"/>
    </row>
    <row r="549" spans="8:23">
      <c r="H549" s="81"/>
      <c r="I549" s="81"/>
      <c r="J549" s="81"/>
      <c r="K549" s="81"/>
      <c r="L549" s="81"/>
      <c r="M549" s="81"/>
      <c r="N549" s="81"/>
      <c r="O549" s="81"/>
      <c r="P549" s="81"/>
      <c r="Q549" s="81"/>
      <c r="R549" s="81"/>
      <c r="S549" s="81"/>
      <c r="T549" s="81"/>
      <c r="U549" s="81"/>
      <c r="V549" s="81"/>
      <c r="W549" s="81"/>
    </row>
    <row r="550" spans="8:23">
      <c r="H550" s="81"/>
      <c r="I550" s="81"/>
      <c r="J550" s="81"/>
      <c r="K550" s="81"/>
      <c r="L550" s="81"/>
      <c r="M550" s="81"/>
      <c r="N550" s="81"/>
      <c r="O550" s="81"/>
      <c r="P550" s="81"/>
      <c r="Q550" s="81"/>
      <c r="R550" s="81"/>
      <c r="S550" s="81"/>
      <c r="T550" s="81"/>
      <c r="U550" s="81"/>
      <c r="V550" s="81"/>
      <c r="W550" s="81"/>
    </row>
    <row r="551" spans="8:23">
      <c r="H551" s="81"/>
      <c r="I551" s="81"/>
      <c r="J551" s="81"/>
      <c r="K551" s="81"/>
      <c r="L551" s="81"/>
      <c r="M551" s="81"/>
      <c r="N551" s="81"/>
      <c r="O551" s="81"/>
      <c r="P551" s="81"/>
      <c r="Q551" s="81"/>
      <c r="R551" s="81"/>
      <c r="S551" s="81"/>
      <c r="T551" s="81"/>
      <c r="U551" s="81"/>
      <c r="V551" s="81"/>
      <c r="W551" s="81"/>
    </row>
    <row r="552" spans="8:23">
      <c r="H552" s="81"/>
      <c r="I552" s="81"/>
      <c r="J552" s="81"/>
      <c r="K552" s="81"/>
      <c r="L552" s="81"/>
      <c r="M552" s="81"/>
      <c r="N552" s="81"/>
      <c r="O552" s="81"/>
      <c r="P552" s="81"/>
      <c r="Q552" s="81"/>
      <c r="R552" s="81"/>
      <c r="S552" s="81"/>
      <c r="T552" s="81"/>
      <c r="U552" s="81"/>
      <c r="V552" s="81"/>
      <c r="W552" s="81"/>
    </row>
    <row r="553" spans="8:23">
      <c r="H553" s="81"/>
      <c r="I553" s="81"/>
      <c r="J553" s="81"/>
      <c r="K553" s="81"/>
      <c r="L553" s="81"/>
      <c r="M553" s="81"/>
      <c r="N553" s="81"/>
      <c r="O553" s="81"/>
      <c r="P553" s="81"/>
      <c r="Q553" s="81"/>
      <c r="R553" s="81"/>
      <c r="S553" s="81"/>
      <c r="T553" s="81"/>
      <c r="U553" s="81"/>
      <c r="V553" s="81"/>
      <c r="W553" s="81"/>
    </row>
    <row r="554" spans="8:23">
      <c r="H554" s="81"/>
      <c r="I554" s="81"/>
      <c r="J554" s="81"/>
      <c r="K554" s="81"/>
      <c r="L554" s="81"/>
      <c r="M554" s="81"/>
      <c r="N554" s="81"/>
      <c r="O554" s="81"/>
      <c r="P554" s="81"/>
      <c r="Q554" s="81"/>
      <c r="R554" s="81"/>
      <c r="S554" s="81"/>
      <c r="T554" s="81"/>
      <c r="U554" s="81"/>
      <c r="V554" s="81"/>
      <c r="W554" s="81"/>
    </row>
    <row r="555" spans="8:23">
      <c r="H555" s="81"/>
      <c r="I555" s="81"/>
      <c r="J555" s="81"/>
      <c r="K555" s="81"/>
      <c r="L555" s="81"/>
      <c r="M555" s="81"/>
      <c r="N555" s="81"/>
      <c r="O555" s="81"/>
      <c r="P555" s="81"/>
      <c r="Q555" s="81"/>
      <c r="R555" s="81"/>
      <c r="S555" s="81"/>
      <c r="T555" s="81"/>
      <c r="U555" s="81"/>
      <c r="V555" s="81"/>
      <c r="W555" s="81"/>
    </row>
    <row r="556" spans="8:23">
      <c r="H556" s="81"/>
      <c r="I556" s="81"/>
      <c r="J556" s="81"/>
      <c r="K556" s="81"/>
      <c r="L556" s="81"/>
      <c r="M556" s="81"/>
      <c r="N556" s="81"/>
      <c r="O556" s="81"/>
      <c r="P556" s="81"/>
      <c r="Q556" s="81"/>
      <c r="R556" s="81"/>
      <c r="S556" s="81"/>
      <c r="T556" s="81"/>
      <c r="U556" s="81"/>
      <c r="V556" s="81"/>
      <c r="W556" s="81"/>
    </row>
    <row r="557" spans="8:23">
      <c r="H557" s="81"/>
      <c r="I557" s="81"/>
      <c r="J557" s="81"/>
      <c r="K557" s="81"/>
      <c r="L557" s="81"/>
      <c r="M557" s="81"/>
      <c r="N557" s="81"/>
      <c r="O557" s="81"/>
      <c r="P557" s="81"/>
      <c r="Q557" s="81"/>
      <c r="R557" s="81"/>
      <c r="S557" s="81"/>
      <c r="T557" s="81"/>
      <c r="U557" s="81"/>
      <c r="V557" s="81"/>
      <c r="W557" s="81"/>
    </row>
    <row r="558" spans="8:23">
      <c r="H558" s="81"/>
      <c r="I558" s="81"/>
      <c r="J558" s="81"/>
      <c r="K558" s="81"/>
      <c r="L558" s="81"/>
      <c r="M558" s="81"/>
      <c r="N558" s="81"/>
      <c r="O558" s="81"/>
      <c r="P558" s="81"/>
      <c r="Q558" s="81"/>
      <c r="R558" s="81"/>
      <c r="S558" s="81"/>
      <c r="T558" s="81"/>
      <c r="U558" s="81"/>
      <c r="V558" s="81"/>
      <c r="W558" s="81"/>
    </row>
    <row r="559" spans="8:23">
      <c r="H559" s="81"/>
      <c r="I559" s="81"/>
      <c r="J559" s="81"/>
      <c r="K559" s="81"/>
      <c r="L559" s="81"/>
      <c r="M559" s="81"/>
      <c r="N559" s="81"/>
      <c r="O559" s="81"/>
      <c r="P559" s="81"/>
      <c r="Q559" s="81"/>
      <c r="R559" s="81"/>
      <c r="S559" s="81"/>
      <c r="T559" s="81"/>
      <c r="U559" s="81"/>
      <c r="V559" s="81"/>
      <c r="W559" s="81"/>
    </row>
    <row r="560" spans="8:23">
      <c r="H560" s="81"/>
      <c r="I560" s="81"/>
      <c r="J560" s="81"/>
      <c r="K560" s="81"/>
      <c r="L560" s="81"/>
      <c r="M560" s="81"/>
      <c r="N560" s="81"/>
      <c r="O560" s="81"/>
      <c r="P560" s="81"/>
      <c r="Q560" s="81"/>
      <c r="R560" s="81"/>
      <c r="S560" s="81"/>
      <c r="T560" s="81"/>
      <c r="U560" s="81"/>
      <c r="V560" s="81"/>
      <c r="W560" s="81"/>
    </row>
    <row r="561" spans="8:23">
      <c r="H561" s="81"/>
      <c r="I561" s="81"/>
      <c r="J561" s="81"/>
      <c r="K561" s="81"/>
      <c r="L561" s="81"/>
      <c r="M561" s="81"/>
      <c r="N561" s="81"/>
      <c r="O561" s="81"/>
      <c r="P561" s="81"/>
      <c r="Q561" s="81"/>
      <c r="R561" s="81"/>
      <c r="S561" s="81"/>
      <c r="T561" s="81"/>
      <c r="U561" s="81"/>
      <c r="V561" s="81"/>
      <c r="W561" s="81"/>
    </row>
    <row r="562" spans="8:23">
      <c r="H562" s="81"/>
      <c r="I562" s="81"/>
      <c r="J562" s="81"/>
      <c r="K562" s="81"/>
      <c r="L562" s="81"/>
      <c r="M562" s="81"/>
      <c r="N562" s="81"/>
      <c r="O562" s="81"/>
      <c r="P562" s="81"/>
      <c r="Q562" s="81"/>
      <c r="R562" s="81"/>
      <c r="S562" s="81"/>
      <c r="T562" s="81"/>
      <c r="U562" s="81"/>
      <c r="V562" s="81"/>
      <c r="W562" s="81"/>
    </row>
    <row r="563" spans="8:23">
      <c r="H563" s="81"/>
      <c r="I563" s="81"/>
      <c r="J563" s="81"/>
      <c r="K563" s="81"/>
      <c r="L563" s="81"/>
      <c r="M563" s="81"/>
      <c r="N563" s="81"/>
      <c r="O563" s="81"/>
      <c r="P563" s="81"/>
      <c r="Q563" s="81"/>
      <c r="R563" s="81"/>
      <c r="S563" s="81"/>
      <c r="T563" s="81"/>
      <c r="U563" s="81"/>
      <c r="V563" s="81"/>
      <c r="W563" s="81"/>
    </row>
    <row r="564" spans="8:23">
      <c r="H564" s="81"/>
      <c r="I564" s="81"/>
      <c r="J564" s="81"/>
      <c r="K564" s="81"/>
      <c r="L564" s="81"/>
      <c r="M564" s="81"/>
      <c r="N564" s="81"/>
      <c r="O564" s="81"/>
      <c r="P564" s="81"/>
      <c r="Q564" s="81"/>
      <c r="R564" s="81"/>
      <c r="S564" s="81"/>
      <c r="T564" s="81"/>
      <c r="U564" s="81"/>
      <c r="V564" s="81"/>
      <c r="W564" s="81"/>
    </row>
    <row r="565" spans="8:23">
      <c r="H565" s="81"/>
      <c r="I565" s="81"/>
      <c r="J565" s="81"/>
      <c r="K565" s="81"/>
      <c r="L565" s="81"/>
      <c r="M565" s="81"/>
      <c r="N565" s="81"/>
      <c r="O565" s="81"/>
      <c r="P565" s="81"/>
      <c r="Q565" s="81"/>
      <c r="R565" s="81"/>
      <c r="S565" s="81"/>
      <c r="T565" s="81"/>
      <c r="U565" s="81"/>
      <c r="V565" s="81"/>
      <c r="W565" s="81"/>
    </row>
    <row r="566" spans="8:23">
      <c r="H566" s="81"/>
      <c r="I566" s="81"/>
      <c r="J566" s="81"/>
      <c r="K566" s="81"/>
      <c r="L566" s="81"/>
      <c r="M566" s="81"/>
      <c r="N566" s="81"/>
      <c r="O566" s="81"/>
      <c r="P566" s="81"/>
      <c r="Q566" s="81"/>
      <c r="R566" s="81"/>
      <c r="S566" s="81"/>
      <c r="T566" s="81"/>
      <c r="U566" s="81"/>
      <c r="V566" s="81"/>
      <c r="W566" s="81"/>
    </row>
    <row r="567" spans="8:23">
      <c r="H567" s="81"/>
      <c r="I567" s="81"/>
      <c r="J567" s="81"/>
      <c r="K567" s="81"/>
      <c r="L567" s="81"/>
      <c r="M567" s="81"/>
      <c r="N567" s="81"/>
      <c r="O567" s="81"/>
      <c r="P567" s="81"/>
      <c r="Q567" s="81"/>
      <c r="R567" s="81"/>
      <c r="S567" s="81"/>
      <c r="T567" s="81"/>
      <c r="U567" s="81"/>
      <c r="V567" s="81"/>
      <c r="W567" s="81"/>
    </row>
    <row r="568" spans="8:23">
      <c r="H568" s="81"/>
      <c r="I568" s="81"/>
      <c r="J568" s="81"/>
      <c r="K568" s="81"/>
      <c r="L568" s="81"/>
      <c r="M568" s="81"/>
      <c r="N568" s="81"/>
      <c r="O568" s="81"/>
      <c r="P568" s="81"/>
      <c r="Q568" s="81"/>
      <c r="R568" s="81"/>
      <c r="S568" s="81"/>
      <c r="T568" s="81"/>
      <c r="U568" s="81"/>
      <c r="V568" s="81"/>
      <c r="W568" s="81"/>
    </row>
    <row r="569" spans="8:23">
      <c r="H569" s="81"/>
      <c r="I569" s="81"/>
      <c r="J569" s="81"/>
      <c r="K569" s="81"/>
      <c r="L569" s="81"/>
      <c r="M569" s="81"/>
      <c r="N569" s="81"/>
      <c r="O569" s="81"/>
      <c r="P569" s="81"/>
      <c r="Q569" s="81"/>
      <c r="R569" s="81"/>
      <c r="S569" s="81"/>
      <c r="T569" s="81"/>
      <c r="U569" s="81"/>
      <c r="V569" s="81"/>
      <c r="W569" s="81"/>
    </row>
    <row r="570" spans="8:23">
      <c r="H570" s="81"/>
      <c r="I570" s="81"/>
      <c r="J570" s="81"/>
      <c r="K570" s="81"/>
      <c r="L570" s="81"/>
      <c r="M570" s="81"/>
      <c r="N570" s="81"/>
      <c r="O570" s="81"/>
      <c r="P570" s="81"/>
      <c r="Q570" s="81"/>
      <c r="R570" s="81"/>
      <c r="S570" s="81"/>
      <c r="T570" s="81"/>
      <c r="U570" s="81"/>
      <c r="V570" s="81"/>
      <c r="W570" s="81"/>
    </row>
    <row r="571" spans="8:23">
      <c r="H571" s="81"/>
      <c r="I571" s="81"/>
      <c r="J571" s="81"/>
      <c r="K571" s="81"/>
      <c r="L571" s="81"/>
      <c r="M571" s="81"/>
      <c r="N571" s="81"/>
      <c r="O571" s="81"/>
      <c r="P571" s="81"/>
      <c r="Q571" s="81"/>
      <c r="R571" s="81"/>
      <c r="S571" s="81"/>
      <c r="T571" s="81"/>
      <c r="U571" s="81"/>
      <c r="V571" s="81"/>
      <c r="W571" s="81"/>
    </row>
    <row r="572" spans="8:23">
      <c r="H572" s="81"/>
      <c r="I572" s="81"/>
      <c r="J572" s="81"/>
      <c r="K572" s="81"/>
      <c r="L572" s="81"/>
      <c r="M572" s="81"/>
      <c r="N572" s="81"/>
      <c r="O572" s="81"/>
      <c r="P572" s="81"/>
      <c r="Q572" s="81"/>
      <c r="R572" s="81"/>
      <c r="S572" s="81"/>
      <c r="T572" s="81"/>
      <c r="U572" s="81"/>
      <c r="V572" s="81"/>
      <c r="W572" s="81"/>
    </row>
    <row r="573" spans="8:23">
      <c r="H573" s="81"/>
      <c r="I573" s="81"/>
      <c r="J573" s="81"/>
      <c r="K573" s="81"/>
      <c r="L573" s="81"/>
      <c r="M573" s="81"/>
      <c r="N573" s="81"/>
      <c r="O573" s="81"/>
      <c r="P573" s="81"/>
      <c r="Q573" s="81"/>
      <c r="R573" s="81"/>
      <c r="S573" s="81"/>
      <c r="T573" s="81"/>
      <c r="U573" s="81"/>
      <c r="V573" s="81"/>
      <c r="W573" s="81"/>
    </row>
    <row r="574" spans="8:23">
      <c r="H574" s="81"/>
      <c r="I574" s="81"/>
      <c r="J574" s="81"/>
      <c r="K574" s="81"/>
      <c r="L574" s="81"/>
      <c r="M574" s="81"/>
      <c r="N574" s="81"/>
      <c r="O574" s="81"/>
      <c r="P574" s="81"/>
      <c r="Q574" s="81"/>
      <c r="R574" s="81"/>
      <c r="S574" s="81"/>
      <c r="T574" s="81"/>
      <c r="U574" s="81"/>
      <c r="V574" s="81"/>
      <c r="W574" s="81"/>
    </row>
    <row r="575" spans="8:23">
      <c r="H575" s="81"/>
      <c r="I575" s="81"/>
      <c r="J575" s="81"/>
      <c r="K575" s="81"/>
      <c r="L575" s="81"/>
      <c r="M575" s="81"/>
      <c r="N575" s="81"/>
      <c r="O575" s="81"/>
      <c r="P575" s="81"/>
      <c r="Q575" s="81"/>
      <c r="R575" s="81"/>
      <c r="S575" s="81"/>
      <c r="T575" s="81"/>
      <c r="U575" s="81"/>
      <c r="V575" s="81"/>
      <c r="W575" s="81"/>
    </row>
    <row r="576" spans="8:23">
      <c r="H576" s="81"/>
      <c r="I576" s="81"/>
      <c r="J576" s="81"/>
      <c r="K576" s="81"/>
      <c r="L576" s="81"/>
      <c r="M576" s="81"/>
      <c r="N576" s="81"/>
      <c r="O576" s="81"/>
      <c r="P576" s="81"/>
      <c r="Q576" s="81"/>
      <c r="R576" s="81"/>
      <c r="S576" s="81"/>
      <c r="T576" s="81"/>
      <c r="U576" s="81"/>
      <c r="V576" s="81"/>
      <c r="W576" s="81"/>
    </row>
    <row r="577" spans="8:23">
      <c r="H577" s="81"/>
      <c r="I577" s="81"/>
      <c r="J577" s="81"/>
      <c r="K577" s="81"/>
      <c r="L577" s="81"/>
      <c r="M577" s="81"/>
      <c r="N577" s="81"/>
      <c r="O577" s="81"/>
      <c r="P577" s="81"/>
      <c r="Q577" s="81"/>
      <c r="R577" s="81"/>
      <c r="S577" s="81"/>
      <c r="T577" s="81"/>
      <c r="U577" s="81"/>
      <c r="V577" s="81"/>
      <c r="W577" s="81"/>
    </row>
    <row r="578" spans="8:23">
      <c r="H578" s="81"/>
      <c r="I578" s="81"/>
      <c r="J578" s="81"/>
      <c r="K578" s="81"/>
      <c r="L578" s="81"/>
      <c r="M578" s="81"/>
      <c r="N578" s="81"/>
      <c r="O578" s="81"/>
      <c r="P578" s="81"/>
      <c r="Q578" s="81"/>
      <c r="R578" s="81"/>
      <c r="S578" s="81"/>
      <c r="T578" s="81"/>
      <c r="U578" s="81"/>
      <c r="V578" s="81"/>
      <c r="W578" s="81"/>
    </row>
    <row r="579" spans="8:23">
      <c r="H579" s="81"/>
      <c r="I579" s="81"/>
      <c r="J579" s="81"/>
      <c r="K579" s="81"/>
      <c r="L579" s="81"/>
      <c r="M579" s="81"/>
      <c r="N579" s="81"/>
      <c r="O579" s="81"/>
      <c r="P579" s="81"/>
      <c r="Q579" s="81"/>
      <c r="R579" s="81"/>
      <c r="S579" s="81"/>
      <c r="T579" s="81"/>
      <c r="U579" s="81"/>
      <c r="V579" s="81"/>
      <c r="W579" s="81"/>
    </row>
    <row r="580" spans="8:23">
      <c r="H580" s="81"/>
      <c r="I580" s="81"/>
      <c r="J580" s="81"/>
      <c r="K580" s="81"/>
      <c r="L580" s="81"/>
      <c r="M580" s="81"/>
      <c r="N580" s="81"/>
      <c r="O580" s="81"/>
      <c r="P580" s="81"/>
      <c r="Q580" s="81"/>
      <c r="R580" s="81"/>
      <c r="S580" s="81"/>
      <c r="T580" s="81"/>
      <c r="U580" s="81"/>
      <c r="V580" s="81"/>
      <c r="W580" s="81"/>
    </row>
    <row r="581" spans="8:23">
      <c r="H581" s="81"/>
      <c r="I581" s="81"/>
      <c r="J581" s="81"/>
      <c r="K581" s="81"/>
      <c r="L581" s="81"/>
      <c r="M581" s="81"/>
      <c r="N581" s="81"/>
      <c r="O581" s="81"/>
      <c r="P581" s="81"/>
      <c r="Q581" s="81"/>
      <c r="R581" s="81"/>
      <c r="S581" s="81"/>
      <c r="T581" s="81"/>
      <c r="U581" s="81"/>
      <c r="V581" s="81"/>
      <c r="W581" s="81"/>
    </row>
    <row r="582" spans="8:23">
      <c r="H582" s="81"/>
      <c r="I582" s="81"/>
      <c r="J582" s="81"/>
      <c r="K582" s="81"/>
      <c r="L582" s="81"/>
      <c r="M582" s="81"/>
      <c r="N582" s="81"/>
      <c r="O582" s="81"/>
      <c r="P582" s="81"/>
      <c r="Q582" s="81"/>
      <c r="R582" s="81"/>
      <c r="S582" s="81"/>
      <c r="T582" s="81"/>
      <c r="U582" s="81"/>
      <c r="V582" s="81"/>
      <c r="W582" s="81"/>
    </row>
    <row r="583" spans="8:23">
      <c r="H583" s="81"/>
      <c r="I583" s="81"/>
      <c r="J583" s="81"/>
      <c r="K583" s="81"/>
      <c r="L583" s="81"/>
      <c r="M583" s="81"/>
      <c r="N583" s="81"/>
      <c r="O583" s="81"/>
      <c r="P583" s="81"/>
      <c r="Q583" s="81"/>
      <c r="R583" s="81"/>
      <c r="S583" s="81"/>
      <c r="T583" s="81"/>
      <c r="U583" s="81"/>
      <c r="V583" s="81"/>
      <c r="W583" s="81"/>
    </row>
    <row r="584" spans="8:23">
      <c r="H584" s="81"/>
      <c r="I584" s="81"/>
      <c r="J584" s="81"/>
      <c r="K584" s="81"/>
      <c r="L584" s="81"/>
      <c r="M584" s="81"/>
      <c r="N584" s="81"/>
      <c r="O584" s="81"/>
      <c r="P584" s="81"/>
      <c r="Q584" s="81"/>
      <c r="R584" s="81"/>
      <c r="S584" s="81"/>
      <c r="T584" s="81"/>
      <c r="U584" s="81"/>
      <c r="V584" s="81"/>
      <c r="W584" s="81"/>
    </row>
    <row r="585" spans="8:23">
      <c r="H585" s="81"/>
      <c r="I585" s="81"/>
      <c r="J585" s="81"/>
      <c r="K585" s="81"/>
      <c r="L585" s="81"/>
      <c r="M585" s="81"/>
      <c r="N585" s="81"/>
      <c r="O585" s="81"/>
      <c r="P585" s="81"/>
      <c r="Q585" s="81"/>
      <c r="R585" s="81"/>
      <c r="S585" s="81"/>
      <c r="T585" s="81"/>
      <c r="U585" s="81"/>
      <c r="V585" s="81"/>
      <c r="W585" s="81"/>
    </row>
    <row r="586" spans="8:23">
      <c r="H586" s="81"/>
      <c r="I586" s="81"/>
      <c r="J586" s="81"/>
      <c r="K586" s="81"/>
      <c r="L586" s="81"/>
      <c r="M586" s="81"/>
      <c r="N586" s="81"/>
      <c r="O586" s="81"/>
      <c r="P586" s="81"/>
      <c r="Q586" s="81"/>
      <c r="R586" s="81"/>
      <c r="S586" s="81"/>
      <c r="T586" s="81"/>
      <c r="U586" s="81"/>
      <c r="V586" s="81"/>
      <c r="W586" s="81"/>
    </row>
    <row r="587" spans="8:23">
      <c r="H587" s="81"/>
      <c r="I587" s="81"/>
      <c r="J587" s="81"/>
      <c r="K587" s="81"/>
      <c r="L587" s="81"/>
      <c r="M587" s="81"/>
      <c r="N587" s="81"/>
      <c r="O587" s="81"/>
      <c r="P587" s="81"/>
      <c r="Q587" s="81"/>
      <c r="R587" s="81"/>
      <c r="S587" s="81"/>
      <c r="T587" s="81"/>
      <c r="U587" s="81"/>
      <c r="V587" s="81"/>
      <c r="W587" s="81"/>
    </row>
    <row r="588" spans="8:23">
      <c r="H588" s="81"/>
      <c r="I588" s="81"/>
      <c r="J588" s="81"/>
      <c r="K588" s="81"/>
      <c r="L588" s="81"/>
      <c r="M588" s="81"/>
      <c r="N588" s="81"/>
      <c r="O588" s="81"/>
      <c r="P588" s="81"/>
      <c r="Q588" s="81"/>
      <c r="R588" s="81"/>
      <c r="S588" s="81"/>
      <c r="T588" s="81"/>
      <c r="U588" s="81"/>
      <c r="V588" s="81"/>
      <c r="W588" s="81"/>
    </row>
    <row r="589" spans="8:23">
      <c r="H589" s="81"/>
      <c r="I589" s="81"/>
      <c r="J589" s="81"/>
      <c r="K589" s="81"/>
      <c r="L589" s="81"/>
      <c r="M589" s="81"/>
      <c r="N589" s="81"/>
      <c r="O589" s="81"/>
      <c r="P589" s="81"/>
      <c r="Q589" s="81"/>
      <c r="R589" s="81"/>
      <c r="S589" s="81"/>
      <c r="T589" s="81"/>
      <c r="U589" s="81"/>
      <c r="V589" s="81"/>
      <c r="W589" s="81"/>
    </row>
    <row r="590" spans="8:23">
      <c r="H590" s="81"/>
      <c r="I590" s="81"/>
      <c r="J590" s="81"/>
      <c r="K590" s="81"/>
      <c r="L590" s="81"/>
      <c r="M590" s="81"/>
      <c r="N590" s="81"/>
      <c r="O590" s="81"/>
      <c r="P590" s="81"/>
      <c r="Q590" s="81"/>
      <c r="R590" s="81"/>
      <c r="S590" s="81"/>
      <c r="T590" s="81"/>
      <c r="U590" s="81"/>
      <c r="V590" s="81"/>
      <c r="W590" s="81"/>
    </row>
    <row r="591" spans="8:23">
      <c r="H591" s="81"/>
      <c r="I591" s="81"/>
      <c r="J591" s="81"/>
      <c r="K591" s="81"/>
      <c r="L591" s="81"/>
      <c r="M591" s="81"/>
      <c r="N591" s="81"/>
      <c r="O591" s="81"/>
      <c r="P591" s="81"/>
      <c r="Q591" s="81"/>
      <c r="R591" s="81"/>
      <c r="S591" s="81"/>
      <c r="T591" s="81"/>
      <c r="U591" s="81"/>
      <c r="V591" s="81"/>
      <c r="W591" s="81"/>
    </row>
    <row r="592" spans="8:23">
      <c r="H592" s="81"/>
      <c r="I592" s="81"/>
      <c r="J592" s="81"/>
      <c r="K592" s="81"/>
      <c r="L592" s="81"/>
      <c r="M592" s="81"/>
      <c r="N592" s="81"/>
      <c r="O592" s="81"/>
      <c r="P592" s="81"/>
      <c r="Q592" s="81"/>
      <c r="R592" s="81"/>
      <c r="S592" s="81"/>
      <c r="T592" s="81"/>
      <c r="U592" s="81"/>
      <c r="V592" s="81"/>
      <c r="W592" s="81"/>
    </row>
    <row r="593" spans="8:23">
      <c r="H593" s="81"/>
      <c r="I593" s="81"/>
      <c r="J593" s="81"/>
      <c r="K593" s="81"/>
      <c r="L593" s="81"/>
      <c r="M593" s="81"/>
      <c r="N593" s="81"/>
      <c r="O593" s="81"/>
      <c r="P593" s="81"/>
      <c r="Q593" s="81"/>
      <c r="R593" s="81"/>
      <c r="S593" s="81"/>
      <c r="T593" s="81"/>
      <c r="U593" s="81"/>
      <c r="V593" s="81"/>
      <c r="W593" s="81"/>
    </row>
    <row r="594" spans="8:23">
      <c r="H594" s="81"/>
      <c r="I594" s="81"/>
      <c r="J594" s="81"/>
      <c r="K594" s="81"/>
      <c r="L594" s="81"/>
      <c r="M594" s="81"/>
      <c r="N594" s="81"/>
      <c r="O594" s="81"/>
      <c r="P594" s="81"/>
      <c r="Q594" s="81"/>
      <c r="R594" s="81"/>
      <c r="S594" s="81"/>
      <c r="T594" s="81"/>
      <c r="U594" s="81"/>
      <c r="V594" s="81"/>
      <c r="W594" s="81"/>
    </row>
    <row r="595" spans="8:23">
      <c r="H595" s="81"/>
      <c r="I595" s="81"/>
      <c r="J595" s="81"/>
      <c r="K595" s="81"/>
      <c r="L595" s="81"/>
      <c r="M595" s="81"/>
      <c r="N595" s="81"/>
      <c r="O595" s="81"/>
      <c r="P595" s="81"/>
      <c r="Q595" s="81"/>
      <c r="R595" s="81"/>
      <c r="S595" s="81"/>
      <c r="T595" s="81"/>
      <c r="U595" s="81"/>
      <c r="V595" s="81"/>
      <c r="W595" s="81"/>
    </row>
    <row r="596" spans="8:23">
      <c r="H596" s="81"/>
      <c r="I596" s="81"/>
      <c r="J596" s="81"/>
      <c r="K596" s="81"/>
      <c r="L596" s="81"/>
      <c r="M596" s="81"/>
      <c r="N596" s="81"/>
      <c r="O596" s="81"/>
      <c r="P596" s="81"/>
      <c r="Q596" s="81"/>
      <c r="R596" s="81"/>
      <c r="S596" s="81"/>
      <c r="T596" s="81"/>
      <c r="U596" s="81"/>
      <c r="V596" s="81"/>
      <c r="W596" s="81"/>
    </row>
    <row r="597" spans="8:23">
      <c r="H597" s="81"/>
      <c r="I597" s="81"/>
      <c r="J597" s="81"/>
      <c r="K597" s="81"/>
      <c r="L597" s="81"/>
      <c r="M597" s="81"/>
      <c r="N597" s="81"/>
      <c r="O597" s="81"/>
      <c r="P597" s="81"/>
      <c r="Q597" s="81"/>
      <c r="R597" s="81"/>
      <c r="S597" s="81"/>
      <c r="T597" s="81"/>
      <c r="U597" s="81"/>
      <c r="V597" s="81"/>
      <c r="W597" s="81"/>
    </row>
    <row r="598" spans="8:23">
      <c r="H598" s="81"/>
      <c r="I598" s="81"/>
      <c r="J598" s="81"/>
      <c r="K598" s="81"/>
      <c r="L598" s="81"/>
      <c r="M598" s="81"/>
      <c r="N598" s="81"/>
      <c r="O598" s="81"/>
      <c r="P598" s="81"/>
      <c r="Q598" s="81"/>
      <c r="R598" s="81"/>
      <c r="S598" s="81"/>
      <c r="T598" s="81"/>
      <c r="U598" s="81"/>
      <c r="V598" s="81"/>
      <c r="W598" s="81"/>
    </row>
    <row r="599" spans="8:23">
      <c r="H599" s="81"/>
      <c r="I599" s="81"/>
      <c r="J599" s="81"/>
      <c r="K599" s="81"/>
      <c r="L599" s="81"/>
      <c r="M599" s="81"/>
      <c r="N599" s="81"/>
      <c r="O599" s="81"/>
      <c r="P599" s="81"/>
      <c r="Q599" s="81"/>
      <c r="R599" s="81"/>
      <c r="S599" s="81"/>
      <c r="T599" s="81"/>
      <c r="U599" s="81"/>
      <c r="V599" s="81"/>
      <c r="W599" s="81"/>
    </row>
    <row r="600" spans="8:23">
      <c r="H600" s="81"/>
      <c r="I600" s="81"/>
      <c r="J600" s="81"/>
      <c r="K600" s="81"/>
      <c r="L600" s="81"/>
      <c r="M600" s="81"/>
      <c r="N600" s="81"/>
      <c r="O600" s="81"/>
      <c r="P600" s="81"/>
      <c r="Q600" s="81"/>
      <c r="R600" s="81"/>
      <c r="S600" s="81"/>
      <c r="T600" s="81"/>
      <c r="U600" s="81"/>
      <c r="V600" s="81"/>
      <c r="W600" s="81"/>
    </row>
    <row r="601" spans="8:23">
      <c r="H601" s="81"/>
      <c r="I601" s="81"/>
      <c r="J601" s="81"/>
      <c r="K601" s="81"/>
      <c r="L601" s="81"/>
      <c r="M601" s="81"/>
      <c r="N601" s="81"/>
      <c r="O601" s="81"/>
      <c r="P601" s="81"/>
      <c r="Q601" s="81"/>
      <c r="R601" s="81"/>
      <c r="S601" s="81"/>
      <c r="T601" s="81"/>
      <c r="U601" s="81"/>
      <c r="V601" s="81"/>
      <c r="W601" s="81"/>
    </row>
    <row r="602" spans="8:23">
      <c r="H602" s="81"/>
      <c r="I602" s="81"/>
      <c r="J602" s="81"/>
      <c r="K602" s="81"/>
      <c r="L602" s="81"/>
      <c r="M602" s="81"/>
      <c r="N602" s="81"/>
      <c r="O602" s="81"/>
      <c r="P602" s="81"/>
      <c r="Q602" s="81"/>
      <c r="R602" s="81"/>
      <c r="S602" s="81"/>
      <c r="T602" s="81"/>
      <c r="U602" s="81"/>
      <c r="V602" s="81"/>
      <c r="W602" s="81"/>
    </row>
    <row r="603" spans="8:23">
      <c r="H603" s="81"/>
      <c r="I603" s="81"/>
      <c r="J603" s="81"/>
      <c r="K603" s="81"/>
      <c r="L603" s="81"/>
      <c r="M603" s="81"/>
      <c r="N603" s="81"/>
      <c r="O603" s="81"/>
      <c r="P603" s="81"/>
      <c r="Q603" s="81"/>
      <c r="R603" s="81"/>
      <c r="S603" s="81"/>
      <c r="T603" s="81"/>
      <c r="U603" s="81"/>
      <c r="V603" s="81"/>
      <c r="W603" s="81"/>
    </row>
    <row r="604" spans="8:23">
      <c r="H604" s="81"/>
      <c r="I604" s="81"/>
      <c r="J604" s="81"/>
      <c r="K604" s="81"/>
      <c r="L604" s="81"/>
      <c r="M604" s="81"/>
      <c r="N604" s="81"/>
      <c r="O604" s="81"/>
      <c r="P604" s="81"/>
      <c r="Q604" s="81"/>
      <c r="R604" s="81"/>
      <c r="S604" s="81"/>
      <c r="T604" s="81"/>
      <c r="U604" s="81"/>
      <c r="V604" s="81"/>
      <c r="W604" s="81"/>
    </row>
    <row r="605" spans="8:23">
      <c r="H605" s="81"/>
      <c r="I605" s="81"/>
      <c r="J605" s="81"/>
      <c r="K605" s="81"/>
      <c r="L605" s="81"/>
      <c r="M605" s="81"/>
      <c r="N605" s="81"/>
      <c r="O605" s="81"/>
      <c r="P605" s="81"/>
      <c r="Q605" s="81"/>
      <c r="R605" s="81"/>
      <c r="S605" s="81"/>
      <c r="T605" s="81"/>
      <c r="U605" s="81"/>
      <c r="V605" s="81"/>
      <c r="W605" s="81"/>
    </row>
    <row r="606" spans="8:23">
      <c r="H606" s="81"/>
      <c r="I606" s="81"/>
      <c r="J606" s="81"/>
      <c r="K606" s="81"/>
      <c r="L606" s="81"/>
      <c r="M606" s="81"/>
      <c r="N606" s="81"/>
      <c r="O606" s="81"/>
      <c r="P606" s="81"/>
      <c r="Q606" s="81"/>
      <c r="R606" s="81"/>
      <c r="S606" s="81"/>
      <c r="T606" s="81"/>
      <c r="U606" s="81"/>
      <c r="V606" s="81"/>
      <c r="W606" s="81"/>
    </row>
    <row r="607" spans="8:23">
      <c r="H607" s="81"/>
      <c r="I607" s="81"/>
      <c r="J607" s="81"/>
      <c r="K607" s="81"/>
      <c r="L607" s="81"/>
      <c r="M607" s="81"/>
      <c r="N607" s="81"/>
      <c r="O607" s="81"/>
      <c r="P607" s="81"/>
      <c r="Q607" s="81"/>
      <c r="R607" s="81"/>
      <c r="S607" s="81"/>
      <c r="T607" s="81"/>
      <c r="U607" s="81"/>
      <c r="V607" s="81"/>
      <c r="W607" s="81"/>
    </row>
    <row r="608" spans="8:23">
      <c r="H608" s="81"/>
      <c r="I608" s="81"/>
      <c r="J608" s="81"/>
      <c r="K608" s="81"/>
      <c r="L608" s="81"/>
      <c r="M608" s="81"/>
      <c r="N608" s="81"/>
      <c r="O608" s="81"/>
      <c r="P608" s="81"/>
      <c r="Q608" s="81"/>
      <c r="R608" s="81"/>
      <c r="S608" s="81"/>
      <c r="T608" s="81"/>
      <c r="U608" s="81"/>
      <c r="V608" s="81"/>
      <c r="W608" s="81"/>
    </row>
    <row r="609" spans="8:23">
      <c r="H609" s="81"/>
      <c r="I609" s="81"/>
      <c r="J609" s="81"/>
      <c r="K609" s="81"/>
      <c r="L609" s="81"/>
      <c r="M609" s="81"/>
      <c r="N609" s="81"/>
      <c r="O609" s="81"/>
      <c r="P609" s="81"/>
      <c r="Q609" s="81"/>
      <c r="R609" s="81"/>
      <c r="S609" s="81"/>
      <c r="T609" s="81"/>
      <c r="U609" s="81"/>
      <c r="V609" s="81"/>
      <c r="W609" s="81"/>
    </row>
    <row r="610" spans="8:23">
      <c r="H610" s="81"/>
      <c r="I610" s="81"/>
      <c r="J610" s="81"/>
      <c r="K610" s="81"/>
      <c r="L610" s="81"/>
      <c r="M610" s="81"/>
      <c r="N610" s="81"/>
      <c r="O610" s="81"/>
      <c r="P610" s="81"/>
      <c r="Q610" s="81"/>
      <c r="R610" s="81"/>
      <c r="S610" s="81"/>
      <c r="T610" s="81"/>
      <c r="U610" s="81"/>
      <c r="V610" s="81"/>
      <c r="W610" s="81"/>
    </row>
    <row r="611" spans="8:23">
      <c r="H611" s="81"/>
      <c r="I611" s="81"/>
      <c r="J611" s="81"/>
      <c r="K611" s="81"/>
      <c r="L611" s="81"/>
      <c r="M611" s="81"/>
      <c r="N611" s="81"/>
      <c r="O611" s="81"/>
      <c r="P611" s="81"/>
      <c r="Q611" s="81"/>
      <c r="R611" s="81"/>
      <c r="S611" s="81"/>
      <c r="T611" s="81"/>
      <c r="U611" s="81"/>
      <c r="V611" s="81"/>
      <c r="W611" s="81"/>
    </row>
    <row r="612" spans="8:23">
      <c r="H612" s="81"/>
      <c r="I612" s="81"/>
      <c r="J612" s="81"/>
      <c r="K612" s="81"/>
      <c r="L612" s="81"/>
      <c r="M612" s="81"/>
      <c r="N612" s="81"/>
      <c r="O612" s="81"/>
      <c r="P612" s="81"/>
      <c r="Q612" s="81"/>
      <c r="R612" s="81"/>
      <c r="S612" s="81"/>
      <c r="T612" s="81"/>
      <c r="U612" s="81"/>
      <c r="V612" s="81"/>
      <c r="W612" s="81"/>
    </row>
    <row r="613" spans="8:23">
      <c r="H613" s="81"/>
      <c r="I613" s="81"/>
      <c r="J613" s="81"/>
      <c r="K613" s="81"/>
      <c r="L613" s="81"/>
      <c r="M613" s="81"/>
      <c r="N613" s="81"/>
      <c r="O613" s="81"/>
      <c r="P613" s="81"/>
      <c r="Q613" s="81"/>
      <c r="R613" s="81"/>
      <c r="S613" s="81"/>
      <c r="T613" s="81"/>
      <c r="U613" s="81"/>
      <c r="V613" s="81"/>
      <c r="W613" s="81"/>
    </row>
    <row r="614" spans="8:23">
      <c r="H614" s="81"/>
      <c r="I614" s="81"/>
      <c r="J614" s="81"/>
      <c r="K614" s="81"/>
      <c r="L614" s="81"/>
      <c r="M614" s="81"/>
      <c r="N614" s="81"/>
      <c r="O614" s="81"/>
      <c r="P614" s="81"/>
      <c r="Q614" s="81"/>
      <c r="R614" s="81"/>
      <c r="S614" s="81"/>
      <c r="T614" s="81"/>
      <c r="U614" s="81"/>
      <c r="V614" s="81"/>
      <c r="W614" s="81"/>
    </row>
    <row r="615" spans="8:23">
      <c r="H615" s="81"/>
      <c r="I615" s="81"/>
      <c r="J615" s="81"/>
      <c r="K615" s="81"/>
      <c r="L615" s="81"/>
      <c r="M615" s="81"/>
      <c r="N615" s="81"/>
      <c r="O615" s="81"/>
      <c r="P615" s="81"/>
      <c r="Q615" s="81"/>
      <c r="R615" s="81"/>
      <c r="S615" s="81"/>
      <c r="T615" s="81"/>
      <c r="U615" s="81"/>
      <c r="V615" s="81"/>
      <c r="W615" s="81"/>
    </row>
    <row r="616" spans="8:23">
      <c r="H616" s="81"/>
      <c r="I616" s="81"/>
      <c r="J616" s="81"/>
      <c r="K616" s="81"/>
      <c r="L616" s="81"/>
      <c r="M616" s="81"/>
      <c r="N616" s="81"/>
      <c r="O616" s="81"/>
      <c r="P616" s="81"/>
      <c r="Q616" s="81"/>
      <c r="R616" s="81"/>
      <c r="S616" s="81"/>
      <c r="T616" s="81"/>
      <c r="U616" s="81"/>
      <c r="V616" s="81"/>
      <c r="W616" s="81"/>
    </row>
    <row r="617" spans="8:23">
      <c r="H617" s="81"/>
      <c r="I617" s="81"/>
      <c r="J617" s="81"/>
      <c r="K617" s="81"/>
      <c r="L617" s="81"/>
      <c r="M617" s="81"/>
      <c r="N617" s="81"/>
      <c r="O617" s="81"/>
      <c r="P617" s="81"/>
      <c r="Q617" s="81"/>
      <c r="R617" s="81"/>
      <c r="S617" s="81"/>
      <c r="T617" s="81"/>
      <c r="U617" s="81"/>
      <c r="V617" s="81"/>
      <c r="W617" s="81"/>
    </row>
    <row r="618" spans="8:23">
      <c r="H618" s="81"/>
      <c r="I618" s="81"/>
      <c r="J618" s="81"/>
      <c r="K618" s="81"/>
      <c r="L618" s="81"/>
      <c r="M618" s="81"/>
      <c r="N618" s="81"/>
      <c r="O618" s="81"/>
      <c r="P618" s="81"/>
      <c r="Q618" s="81"/>
      <c r="R618" s="81"/>
      <c r="S618" s="81"/>
      <c r="T618" s="81"/>
      <c r="U618" s="81"/>
      <c r="V618" s="81"/>
      <c r="W618" s="81"/>
    </row>
    <row r="619" spans="8:23">
      <c r="H619" s="81"/>
      <c r="I619" s="81"/>
      <c r="J619" s="81"/>
      <c r="K619" s="81"/>
      <c r="L619" s="81"/>
      <c r="M619" s="81"/>
      <c r="N619" s="81"/>
      <c r="O619" s="81"/>
      <c r="P619" s="81"/>
      <c r="Q619" s="81"/>
      <c r="R619" s="81"/>
      <c r="S619" s="81"/>
      <c r="T619" s="81"/>
      <c r="U619" s="81"/>
      <c r="V619" s="81"/>
      <c r="W619" s="81"/>
    </row>
    <row r="620" spans="8:23">
      <c r="H620" s="81"/>
      <c r="I620" s="81"/>
      <c r="J620" s="81"/>
      <c r="K620" s="81"/>
      <c r="L620" s="81"/>
      <c r="M620" s="81"/>
      <c r="N620" s="81"/>
      <c r="O620" s="81"/>
      <c r="P620" s="81"/>
      <c r="Q620" s="81"/>
      <c r="R620" s="81"/>
      <c r="S620" s="81"/>
      <c r="T620" s="81"/>
      <c r="U620" s="81"/>
      <c r="V620" s="81"/>
      <c r="W620" s="81"/>
    </row>
    <row r="621" spans="8:23">
      <c r="H621" s="81"/>
      <c r="I621" s="81"/>
      <c r="J621" s="81"/>
      <c r="K621" s="81"/>
      <c r="L621" s="81"/>
      <c r="M621" s="81"/>
      <c r="N621" s="81"/>
      <c r="O621" s="81"/>
      <c r="P621" s="81"/>
      <c r="Q621" s="81"/>
      <c r="R621" s="81"/>
      <c r="S621" s="81"/>
      <c r="T621" s="81"/>
      <c r="U621" s="81"/>
      <c r="V621" s="81"/>
      <c r="W621" s="81"/>
    </row>
    <row r="622" spans="8:23">
      <c r="H622" s="81"/>
      <c r="I622" s="81"/>
      <c r="J622" s="81"/>
      <c r="K622" s="81"/>
      <c r="L622" s="81"/>
      <c r="M622" s="81"/>
      <c r="N622" s="81"/>
      <c r="O622" s="81"/>
      <c r="P622" s="81"/>
      <c r="Q622" s="81"/>
      <c r="R622" s="81"/>
      <c r="S622" s="81"/>
      <c r="T622" s="81"/>
      <c r="U622" s="81"/>
      <c r="V622" s="81"/>
      <c r="W622" s="81"/>
    </row>
    <row r="623" spans="8:23">
      <c r="H623" s="81"/>
      <c r="I623" s="81"/>
      <c r="J623" s="81"/>
      <c r="K623" s="81"/>
      <c r="L623" s="81"/>
      <c r="M623" s="81"/>
      <c r="N623" s="81"/>
      <c r="O623" s="81"/>
      <c r="P623" s="81"/>
      <c r="Q623" s="81"/>
      <c r="R623" s="81"/>
      <c r="S623" s="81"/>
      <c r="T623" s="81"/>
      <c r="U623" s="81"/>
      <c r="V623" s="81"/>
      <c r="W623" s="81"/>
    </row>
    <row r="624" spans="8:23">
      <c r="H624" s="81"/>
      <c r="I624" s="81"/>
      <c r="J624" s="81"/>
      <c r="K624" s="81"/>
      <c r="L624" s="81"/>
      <c r="M624" s="81"/>
      <c r="N624" s="81"/>
      <c r="O624" s="81"/>
      <c r="P624" s="81"/>
      <c r="Q624" s="81"/>
      <c r="R624" s="81"/>
      <c r="S624" s="81"/>
      <c r="T624" s="81"/>
      <c r="U624" s="81"/>
      <c r="V624" s="81"/>
      <c r="W624" s="81"/>
    </row>
    <row r="625" spans="8:23">
      <c r="H625" s="81"/>
      <c r="I625" s="81"/>
      <c r="J625" s="81"/>
      <c r="K625" s="81"/>
      <c r="L625" s="81"/>
      <c r="M625" s="81"/>
      <c r="N625" s="81"/>
      <c r="O625" s="81"/>
      <c r="P625" s="81"/>
      <c r="Q625" s="81"/>
      <c r="R625" s="81"/>
      <c r="S625" s="81"/>
      <c r="T625" s="81"/>
      <c r="U625" s="81"/>
      <c r="V625" s="81"/>
      <c r="W625" s="81"/>
    </row>
    <row r="626" spans="8:23">
      <c r="H626" s="81"/>
      <c r="I626" s="81"/>
      <c r="J626" s="81"/>
      <c r="K626" s="81"/>
      <c r="L626" s="81"/>
      <c r="M626" s="81"/>
      <c r="N626" s="81"/>
      <c r="O626" s="81"/>
      <c r="P626" s="81"/>
      <c r="Q626" s="81"/>
      <c r="R626" s="81"/>
      <c r="S626" s="81"/>
      <c r="T626" s="81"/>
      <c r="U626" s="81"/>
      <c r="V626" s="81"/>
      <c r="W626" s="81"/>
    </row>
    <row r="627" spans="8:23">
      <c r="H627" s="81"/>
      <c r="I627" s="81"/>
      <c r="J627" s="81"/>
      <c r="K627" s="81"/>
      <c r="L627" s="81"/>
      <c r="M627" s="81"/>
      <c r="N627" s="81"/>
      <c r="O627" s="81"/>
      <c r="P627" s="81"/>
      <c r="Q627" s="81"/>
      <c r="R627" s="81"/>
      <c r="S627" s="81"/>
      <c r="T627" s="81"/>
      <c r="U627" s="81"/>
      <c r="V627" s="81"/>
      <c r="W627" s="81"/>
    </row>
    <row r="628" spans="8:23">
      <c r="H628" s="81"/>
      <c r="I628" s="81"/>
      <c r="J628" s="81"/>
      <c r="K628" s="81"/>
      <c r="L628" s="81"/>
      <c r="M628" s="81"/>
      <c r="N628" s="81"/>
      <c r="O628" s="81"/>
      <c r="P628" s="81"/>
      <c r="Q628" s="81"/>
      <c r="R628" s="81"/>
      <c r="S628" s="81"/>
      <c r="T628" s="81"/>
      <c r="U628" s="81"/>
      <c r="V628" s="81"/>
      <c r="W628" s="81"/>
    </row>
    <row r="629" spans="8:23">
      <c r="H629" s="81"/>
      <c r="I629" s="81"/>
      <c r="J629" s="81"/>
      <c r="K629" s="81"/>
      <c r="L629" s="81"/>
      <c r="M629" s="81"/>
      <c r="N629" s="81"/>
      <c r="O629" s="81"/>
      <c r="P629" s="81"/>
      <c r="Q629" s="81"/>
      <c r="R629" s="81"/>
      <c r="S629" s="81"/>
      <c r="T629" s="81"/>
      <c r="U629" s="81"/>
      <c r="V629" s="81"/>
      <c r="W629" s="81"/>
    </row>
    <row r="630" spans="8:23">
      <c r="H630" s="81"/>
      <c r="I630" s="81"/>
      <c r="J630" s="81"/>
      <c r="K630" s="81"/>
      <c r="L630" s="81"/>
      <c r="M630" s="81"/>
      <c r="N630" s="81"/>
      <c r="O630" s="81"/>
      <c r="P630" s="81"/>
      <c r="Q630" s="81"/>
      <c r="R630" s="81"/>
      <c r="S630" s="81"/>
      <c r="T630" s="81"/>
      <c r="U630" s="81"/>
      <c r="V630" s="81"/>
      <c r="W630" s="81"/>
    </row>
    <row r="631" spans="8:23">
      <c r="H631" s="81"/>
      <c r="I631" s="81"/>
      <c r="J631" s="81"/>
      <c r="K631" s="81"/>
      <c r="L631" s="81"/>
      <c r="M631" s="81"/>
      <c r="N631" s="81"/>
      <c r="O631" s="81"/>
      <c r="P631" s="81"/>
      <c r="Q631" s="81"/>
      <c r="R631" s="81"/>
      <c r="S631" s="81"/>
      <c r="T631" s="81"/>
      <c r="U631" s="81"/>
      <c r="V631" s="81"/>
      <c r="W631" s="81"/>
    </row>
    <row r="632" spans="8:23">
      <c r="H632" s="81"/>
      <c r="I632" s="81"/>
      <c r="J632" s="81"/>
      <c r="K632" s="81"/>
      <c r="L632" s="81"/>
      <c r="M632" s="81"/>
      <c r="N632" s="81"/>
      <c r="O632" s="81"/>
      <c r="P632" s="81"/>
      <c r="Q632" s="81"/>
      <c r="R632" s="81"/>
      <c r="S632" s="81"/>
      <c r="T632" s="81"/>
      <c r="U632" s="81"/>
      <c r="V632" s="81"/>
      <c r="W632" s="81"/>
    </row>
    <row r="633" spans="8:23">
      <c r="H633" s="81"/>
      <c r="I633" s="81"/>
      <c r="J633" s="81"/>
      <c r="K633" s="81"/>
      <c r="L633" s="81"/>
      <c r="M633" s="81"/>
      <c r="N633" s="81"/>
      <c r="O633" s="81"/>
      <c r="P633" s="81"/>
      <c r="Q633" s="81"/>
      <c r="R633" s="81"/>
      <c r="S633" s="81"/>
      <c r="T633" s="81"/>
      <c r="U633" s="81"/>
      <c r="V633" s="81"/>
      <c r="W633" s="81"/>
    </row>
    <row r="634" spans="8:23">
      <c r="H634" s="81"/>
      <c r="I634" s="81"/>
      <c r="J634" s="81"/>
      <c r="K634" s="81"/>
      <c r="L634" s="81"/>
      <c r="M634" s="81"/>
      <c r="N634" s="81"/>
      <c r="O634" s="81"/>
      <c r="P634" s="81"/>
      <c r="Q634" s="81"/>
      <c r="R634" s="81"/>
      <c r="S634" s="81"/>
      <c r="T634" s="81"/>
      <c r="U634" s="81"/>
      <c r="V634" s="81"/>
      <c r="W634" s="81"/>
    </row>
    <row r="635" spans="8:23">
      <c r="H635" s="81"/>
      <c r="I635" s="81"/>
      <c r="J635" s="81"/>
      <c r="K635" s="81"/>
      <c r="L635" s="81"/>
      <c r="M635" s="81"/>
      <c r="N635" s="81"/>
      <c r="O635" s="81"/>
      <c r="P635" s="81"/>
      <c r="Q635" s="81"/>
      <c r="R635" s="81"/>
      <c r="S635" s="81"/>
      <c r="T635" s="81"/>
      <c r="U635" s="81"/>
      <c r="V635" s="81"/>
      <c r="W635" s="81"/>
    </row>
    <row r="636" spans="8:23">
      <c r="H636" s="81"/>
      <c r="I636" s="81"/>
      <c r="J636" s="81"/>
      <c r="K636" s="81"/>
      <c r="L636" s="81"/>
      <c r="M636" s="81"/>
      <c r="N636" s="81"/>
      <c r="O636" s="81"/>
      <c r="P636" s="81"/>
      <c r="Q636" s="81"/>
      <c r="R636" s="81"/>
      <c r="S636" s="81"/>
      <c r="T636" s="81"/>
      <c r="U636" s="81"/>
      <c r="V636" s="81"/>
      <c r="W636" s="81"/>
    </row>
  </sheetData>
  <mergeCells count="10">
    <mergeCell ref="E13:G13"/>
    <mergeCell ref="I13:O13"/>
    <mergeCell ref="Q13:U13"/>
    <mergeCell ref="W13:AB13"/>
    <mergeCell ref="AD13:AF13"/>
    <mergeCell ref="AH13:AK13"/>
    <mergeCell ref="C220:D220"/>
    <mergeCell ref="A323:AA323"/>
    <mergeCell ref="S324:T324"/>
    <mergeCell ref="Y324:Z324"/>
  </mergeCells>
  <hyperlinks>
    <hyperlink ref="C15:C47" location="'33'!A1" display="1"/>
  </hyperlinks>
  <pageMargins left="0.699305555555556" right="0.699305555555556" top="0.75" bottom="0.75" header="0.3" footer="0.3"/>
  <pageSetup paperSize="9" orientation="portrait"/>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S405"/>
  <sheetViews>
    <sheetView workbookViewId="0">
      <selection activeCell="A4" sqref="A4"/>
    </sheetView>
  </sheetViews>
  <sheetFormatPr defaultColWidth="9" defaultRowHeight="14.25"/>
  <cols>
    <col min="1" max="2" width="17.375" customWidth="1"/>
    <col min="3" max="3" width="16.875" customWidth="1"/>
    <col min="4" max="4" width="11.625" customWidth="1"/>
    <col min="5" max="5" width="12" customWidth="1"/>
    <col min="6" max="7" width="11.625" customWidth="1"/>
    <col min="8" max="8" width="15.25" customWidth="1"/>
    <col min="9" max="9" width="12" customWidth="1"/>
    <col min="10" max="11" width="11.625" customWidth="1"/>
    <col min="12" max="12" width="10.75" customWidth="1"/>
    <col min="14" max="14" width="7.875" customWidth="1"/>
  </cols>
  <sheetData>
    <row r="1" spans="2:15">
      <c r="B1" s="1" t="s">
        <v>802</v>
      </c>
      <c r="C1" s="1" t="s">
        <v>803</v>
      </c>
      <c r="L1" s="95" t="s">
        <v>804</v>
      </c>
      <c r="M1" s="95"/>
      <c r="N1" s="95"/>
      <c r="O1" s="1" t="s">
        <v>805</v>
      </c>
    </row>
    <row r="2" spans="1:12">
      <c r="A2" s="1"/>
      <c r="B2" s="1"/>
      <c r="H2" s="1" t="s">
        <v>806</v>
      </c>
      <c r="I2" s="1" t="s">
        <v>803</v>
      </c>
      <c r="J2" s="1" t="s">
        <v>807</v>
      </c>
      <c r="K2" s="1" t="s">
        <v>808</v>
      </c>
      <c r="L2" s="1" t="s">
        <v>809</v>
      </c>
    </row>
    <row r="3" spans="1:19">
      <c r="A3" t="s">
        <v>810</v>
      </c>
      <c r="B3" s="1"/>
      <c r="H3" t="s">
        <v>811</v>
      </c>
      <c r="I3">
        <v>1911700001</v>
      </c>
      <c r="J3" s="159" t="s">
        <v>812</v>
      </c>
      <c r="K3" s="16" t="s">
        <v>813</v>
      </c>
      <c r="L3">
        <v>100000</v>
      </c>
      <c r="P3" s="1" t="s">
        <v>160</v>
      </c>
      <c r="Q3" s="1" t="s">
        <v>165</v>
      </c>
      <c r="R3" s="1" t="s">
        <v>170</v>
      </c>
      <c r="S3" s="1" t="s">
        <v>199</v>
      </c>
    </row>
    <row r="4" spans="1:12">
      <c r="A4" t="s">
        <v>814</v>
      </c>
      <c r="B4" s="1"/>
      <c r="H4" t="s">
        <v>815</v>
      </c>
      <c r="I4">
        <v>1911700002</v>
      </c>
      <c r="J4" s="159" t="s">
        <v>816</v>
      </c>
      <c r="K4" s="16" t="s">
        <v>817</v>
      </c>
      <c r="L4">
        <v>200000</v>
      </c>
    </row>
    <row r="5" spans="2:19">
      <c r="B5" s="1"/>
      <c r="C5" s="158"/>
      <c r="H5" t="s">
        <v>818</v>
      </c>
      <c r="I5">
        <v>1911700003</v>
      </c>
      <c r="J5" s="159" t="s">
        <v>819</v>
      </c>
      <c r="K5" s="16" t="s">
        <v>820</v>
      </c>
      <c r="L5">
        <v>300000</v>
      </c>
      <c r="O5">
        <v>1</v>
      </c>
      <c r="P5">
        <v>12000</v>
      </c>
      <c r="Q5">
        <v>12000</v>
      </c>
      <c r="R5">
        <v>12000</v>
      </c>
      <c r="S5">
        <v>1200000</v>
      </c>
    </row>
    <row r="6" spans="8:19">
      <c r="H6" t="s">
        <v>821</v>
      </c>
      <c r="I6">
        <v>1911700004</v>
      </c>
      <c r="J6" s="159" t="s">
        <v>822</v>
      </c>
      <c r="K6" s="16" t="s">
        <v>823</v>
      </c>
      <c r="L6">
        <v>400000</v>
      </c>
      <c r="O6">
        <v>2</v>
      </c>
      <c r="P6">
        <v>9000</v>
      </c>
      <c r="Q6">
        <v>9000</v>
      </c>
      <c r="R6">
        <v>9000</v>
      </c>
      <c r="S6">
        <v>900000</v>
      </c>
    </row>
    <row r="7" spans="8:19">
      <c r="H7" t="s">
        <v>824</v>
      </c>
      <c r="I7">
        <v>1911700005</v>
      </c>
      <c r="J7" s="159" t="s">
        <v>825</v>
      </c>
      <c r="K7" s="16" t="s">
        <v>826</v>
      </c>
      <c r="L7">
        <v>500000</v>
      </c>
      <c r="O7">
        <v>3</v>
      </c>
      <c r="P7">
        <v>8000</v>
      </c>
      <c r="Q7">
        <v>8000</v>
      </c>
      <c r="R7">
        <v>8000</v>
      </c>
      <c r="S7">
        <v>800000</v>
      </c>
    </row>
    <row r="8" spans="1:19">
      <c r="A8" s="18" t="s">
        <v>827</v>
      </c>
      <c r="B8" s="18" t="s">
        <v>802</v>
      </c>
      <c r="C8" s="18" t="s">
        <v>803</v>
      </c>
      <c r="D8" s="104" t="s">
        <v>808</v>
      </c>
      <c r="E8" s="104" t="s">
        <v>807</v>
      </c>
      <c r="F8" s="104" t="s">
        <v>828</v>
      </c>
      <c r="H8" t="s">
        <v>829</v>
      </c>
      <c r="I8">
        <v>1911700006</v>
      </c>
      <c r="J8" s="159" t="s">
        <v>830</v>
      </c>
      <c r="K8" s="16" t="s">
        <v>831</v>
      </c>
      <c r="L8">
        <v>600000</v>
      </c>
      <c r="O8">
        <v>4</v>
      </c>
      <c r="P8">
        <v>7000</v>
      </c>
      <c r="Q8">
        <v>7000</v>
      </c>
      <c r="R8">
        <v>7000</v>
      </c>
      <c r="S8">
        <v>700000</v>
      </c>
    </row>
    <row r="9" spans="1:19">
      <c r="A9" t="s">
        <v>832</v>
      </c>
      <c r="B9" s="1" t="s">
        <v>833</v>
      </c>
      <c r="C9">
        <v>1919500001</v>
      </c>
      <c r="D9" s="1" t="s">
        <v>834</v>
      </c>
      <c r="E9" s="16" t="s">
        <v>812</v>
      </c>
      <c r="F9" s="1" t="s">
        <v>835</v>
      </c>
      <c r="H9" t="s">
        <v>836</v>
      </c>
      <c r="I9">
        <v>1911700007</v>
      </c>
      <c r="J9" s="159" t="s">
        <v>837</v>
      </c>
      <c r="K9" s="16" t="s">
        <v>838</v>
      </c>
      <c r="L9">
        <v>700000</v>
      </c>
      <c r="O9">
        <v>5</v>
      </c>
      <c r="P9">
        <v>6000</v>
      </c>
      <c r="Q9">
        <v>6000</v>
      </c>
      <c r="R9">
        <v>6000</v>
      </c>
      <c r="S9">
        <v>600000</v>
      </c>
    </row>
    <row r="10" spans="2:19">
      <c r="B10" s="1"/>
      <c r="D10" s="1" t="s">
        <v>839</v>
      </c>
      <c r="E10" s="16" t="s">
        <v>840</v>
      </c>
      <c r="F10" s="1" t="s">
        <v>835</v>
      </c>
      <c r="H10" t="s">
        <v>841</v>
      </c>
      <c r="I10">
        <v>1911700008</v>
      </c>
      <c r="J10" s="159" t="s">
        <v>842</v>
      </c>
      <c r="K10" s="16" t="s">
        <v>843</v>
      </c>
      <c r="L10">
        <v>800000</v>
      </c>
      <c r="O10">
        <v>6</v>
      </c>
      <c r="P10">
        <v>5000</v>
      </c>
      <c r="Q10">
        <v>5000</v>
      </c>
      <c r="R10">
        <v>5000</v>
      </c>
      <c r="S10">
        <v>500000</v>
      </c>
    </row>
    <row r="11" spans="2:19">
      <c r="B11" s="1"/>
      <c r="D11" s="1" t="s">
        <v>844</v>
      </c>
      <c r="E11" s="16" t="s">
        <v>845</v>
      </c>
      <c r="F11" s="1" t="s">
        <v>835</v>
      </c>
      <c r="H11" t="s">
        <v>846</v>
      </c>
      <c r="I11">
        <v>1911700009</v>
      </c>
      <c r="J11" s="159" t="s">
        <v>847</v>
      </c>
      <c r="K11" s="16" t="s">
        <v>848</v>
      </c>
      <c r="L11">
        <v>900000</v>
      </c>
      <c r="O11">
        <v>7</v>
      </c>
      <c r="P11">
        <v>4000</v>
      </c>
      <c r="Q11">
        <v>4000</v>
      </c>
      <c r="R11">
        <v>4000</v>
      </c>
      <c r="S11">
        <v>400000</v>
      </c>
    </row>
    <row r="12" spans="2:19">
      <c r="B12" s="1"/>
      <c r="D12" s="1" t="s">
        <v>849</v>
      </c>
      <c r="E12" s="16" t="s">
        <v>816</v>
      </c>
      <c r="F12" s="1" t="s">
        <v>835</v>
      </c>
      <c r="H12" t="s">
        <v>850</v>
      </c>
      <c r="I12">
        <v>1911700010</v>
      </c>
      <c r="J12" s="159" t="s">
        <v>851</v>
      </c>
      <c r="K12" s="16" t="s">
        <v>852</v>
      </c>
      <c r="L12">
        <v>1000000</v>
      </c>
      <c r="O12">
        <v>8</v>
      </c>
      <c r="P12">
        <v>3000</v>
      </c>
      <c r="Q12">
        <v>3000</v>
      </c>
      <c r="R12">
        <v>3000</v>
      </c>
      <c r="S12">
        <v>300000</v>
      </c>
    </row>
    <row r="13" spans="2:19">
      <c r="B13" s="1"/>
      <c r="D13" s="1" t="s">
        <v>853</v>
      </c>
      <c r="E13" s="16" t="s">
        <v>819</v>
      </c>
      <c r="F13" s="1" t="s">
        <v>835</v>
      </c>
      <c r="H13" t="s">
        <v>854</v>
      </c>
      <c r="I13">
        <v>1911700011</v>
      </c>
      <c r="J13" s="159" t="s">
        <v>855</v>
      </c>
      <c r="K13" s="16" t="s">
        <v>856</v>
      </c>
      <c r="L13" s="1">
        <v>2000000</v>
      </c>
      <c r="O13">
        <v>9</v>
      </c>
      <c r="P13">
        <v>2000</v>
      </c>
      <c r="Q13">
        <v>2000</v>
      </c>
      <c r="R13">
        <v>2000</v>
      </c>
      <c r="S13">
        <v>200000</v>
      </c>
    </row>
    <row r="14" spans="2:19">
      <c r="B14" s="1"/>
      <c r="D14" s="1" t="s">
        <v>857</v>
      </c>
      <c r="E14" s="16" t="s">
        <v>847</v>
      </c>
      <c r="F14" s="1" t="s">
        <v>835</v>
      </c>
      <c r="H14" t="s">
        <v>858</v>
      </c>
      <c r="I14">
        <v>2003500000</v>
      </c>
      <c r="J14" s="159" t="s">
        <v>859</v>
      </c>
      <c r="K14" s="16" t="s">
        <v>860</v>
      </c>
      <c r="L14">
        <v>3000000</v>
      </c>
      <c r="O14">
        <v>10</v>
      </c>
      <c r="P14">
        <v>1000</v>
      </c>
      <c r="Q14">
        <v>1000</v>
      </c>
      <c r="R14">
        <v>1000</v>
      </c>
      <c r="S14">
        <v>100000</v>
      </c>
    </row>
    <row r="15" spans="2:12">
      <c r="B15" s="1"/>
      <c r="D15" s="1" t="s">
        <v>861</v>
      </c>
      <c r="E15" s="16" t="s">
        <v>855</v>
      </c>
      <c r="F15" s="1" t="s">
        <v>835</v>
      </c>
      <c r="H15" t="s">
        <v>862</v>
      </c>
      <c r="I15">
        <v>2003500001</v>
      </c>
      <c r="J15" s="159" t="s">
        <v>863</v>
      </c>
      <c r="K15" s="16" t="s">
        <v>864</v>
      </c>
      <c r="L15" s="1">
        <v>4000000</v>
      </c>
    </row>
    <row r="16" spans="2:14">
      <c r="B16" s="1"/>
      <c r="D16" s="1" t="s">
        <v>865</v>
      </c>
      <c r="E16" s="16" t="s">
        <v>866</v>
      </c>
      <c r="F16" s="1" t="s">
        <v>835</v>
      </c>
      <c r="H16" t="s">
        <v>867</v>
      </c>
      <c r="I16">
        <v>2003500002</v>
      </c>
      <c r="J16" s="159" t="s">
        <v>868</v>
      </c>
      <c r="K16" s="16" t="s">
        <v>869</v>
      </c>
      <c r="L16">
        <v>5000000</v>
      </c>
      <c r="N16" s="1" t="s">
        <v>870</v>
      </c>
    </row>
    <row r="17" spans="2:12">
      <c r="B17" s="1"/>
      <c r="D17" s="1" t="s">
        <v>871</v>
      </c>
      <c r="E17" s="16" t="s">
        <v>872</v>
      </c>
      <c r="F17" s="1" t="s">
        <v>873</v>
      </c>
      <c r="H17" t="s">
        <v>874</v>
      </c>
      <c r="I17">
        <v>2003500003</v>
      </c>
      <c r="J17" s="159" t="s">
        <v>875</v>
      </c>
      <c r="K17" s="16" t="s">
        <v>876</v>
      </c>
      <c r="L17" s="1">
        <v>6000000</v>
      </c>
    </row>
    <row r="18" spans="2:19">
      <c r="B18" s="1"/>
      <c r="D18" s="1" t="s">
        <v>877</v>
      </c>
      <c r="E18" s="16" t="s">
        <v>878</v>
      </c>
      <c r="F18" s="1" t="s">
        <v>873</v>
      </c>
      <c r="H18" t="s">
        <v>879</v>
      </c>
      <c r="I18">
        <v>2003500004</v>
      </c>
      <c r="J18" s="159" t="s">
        <v>880</v>
      </c>
      <c r="K18" s="16" t="s">
        <v>881</v>
      </c>
      <c r="L18">
        <v>7000000</v>
      </c>
      <c r="N18" t="s">
        <v>882</v>
      </c>
      <c r="P18">
        <v>500</v>
      </c>
      <c r="Q18">
        <v>200</v>
      </c>
      <c r="R18">
        <v>200</v>
      </c>
      <c r="S18">
        <f t="shared" ref="S18:S23" si="0">P18*100</f>
        <v>50000</v>
      </c>
    </row>
    <row r="19" spans="2:19">
      <c r="B19" s="1"/>
      <c r="D19" s="1" t="s">
        <v>883</v>
      </c>
      <c r="E19" s="16" t="s">
        <v>884</v>
      </c>
      <c r="F19" s="1" t="s">
        <v>873</v>
      </c>
      <c r="H19" t="s">
        <v>885</v>
      </c>
      <c r="I19">
        <v>2003500005</v>
      </c>
      <c r="J19" s="159" t="s">
        <v>886</v>
      </c>
      <c r="K19" s="16" t="s">
        <v>887</v>
      </c>
      <c r="L19" s="1">
        <v>8000000</v>
      </c>
      <c r="N19" s="1" t="s">
        <v>888</v>
      </c>
      <c r="P19">
        <v>1000</v>
      </c>
      <c r="Q19">
        <v>400</v>
      </c>
      <c r="R19">
        <v>400</v>
      </c>
      <c r="S19">
        <f t="shared" si="0"/>
        <v>100000</v>
      </c>
    </row>
    <row r="20" spans="2:19">
      <c r="B20" s="1"/>
      <c r="D20" s="1" t="s">
        <v>889</v>
      </c>
      <c r="E20" s="16" t="s">
        <v>890</v>
      </c>
      <c r="F20" s="1" t="s">
        <v>873</v>
      </c>
      <c r="H20" t="s">
        <v>891</v>
      </c>
      <c r="I20">
        <v>2003500006</v>
      </c>
      <c r="J20" s="159" t="s">
        <v>892</v>
      </c>
      <c r="K20" s="16" t="s">
        <v>893</v>
      </c>
      <c r="L20">
        <v>9000000</v>
      </c>
      <c r="N20" t="s">
        <v>894</v>
      </c>
      <c r="P20">
        <v>2000</v>
      </c>
      <c r="Q20">
        <v>800</v>
      </c>
      <c r="R20">
        <v>800</v>
      </c>
      <c r="S20">
        <f t="shared" si="0"/>
        <v>200000</v>
      </c>
    </row>
    <row r="21" spans="2:19">
      <c r="B21" s="1"/>
      <c r="D21" s="1" t="s">
        <v>895</v>
      </c>
      <c r="E21" s="16" t="s">
        <v>896</v>
      </c>
      <c r="F21" s="1" t="s">
        <v>873</v>
      </c>
      <c r="H21" t="s">
        <v>897</v>
      </c>
      <c r="I21">
        <v>2003500007</v>
      </c>
      <c r="J21" s="159" t="s">
        <v>898</v>
      </c>
      <c r="K21" s="16" t="s">
        <v>899</v>
      </c>
      <c r="L21" s="1">
        <v>10000000</v>
      </c>
      <c r="N21" s="1" t="s">
        <v>900</v>
      </c>
      <c r="P21">
        <v>4000</v>
      </c>
      <c r="Q21">
        <v>1600</v>
      </c>
      <c r="R21">
        <v>1600</v>
      </c>
      <c r="S21">
        <f t="shared" si="0"/>
        <v>400000</v>
      </c>
    </row>
    <row r="22" spans="2:19">
      <c r="B22" s="1"/>
      <c r="D22" s="1" t="s">
        <v>901</v>
      </c>
      <c r="E22" s="16" t="s">
        <v>902</v>
      </c>
      <c r="F22" s="1" t="s">
        <v>873</v>
      </c>
      <c r="H22" t="s">
        <v>903</v>
      </c>
      <c r="I22">
        <v>2003500008</v>
      </c>
      <c r="J22" s="159" t="s">
        <v>904</v>
      </c>
      <c r="K22" s="16" t="s">
        <v>905</v>
      </c>
      <c r="L22">
        <v>11000000</v>
      </c>
      <c r="N22" t="s">
        <v>906</v>
      </c>
      <c r="P22">
        <v>6000</v>
      </c>
      <c r="Q22">
        <v>2400</v>
      </c>
      <c r="R22">
        <v>2400</v>
      </c>
      <c r="S22">
        <f t="shared" si="0"/>
        <v>600000</v>
      </c>
    </row>
    <row r="23" spans="2:19">
      <c r="B23" s="1"/>
      <c r="D23" s="1" t="s">
        <v>907</v>
      </c>
      <c r="E23" s="16" t="s">
        <v>908</v>
      </c>
      <c r="F23" s="1" t="s">
        <v>873</v>
      </c>
      <c r="H23" t="s">
        <v>909</v>
      </c>
      <c r="I23">
        <v>2003500009</v>
      </c>
      <c r="J23" s="159" t="s">
        <v>910</v>
      </c>
      <c r="K23" s="16" t="s">
        <v>911</v>
      </c>
      <c r="L23" s="1">
        <v>13000000</v>
      </c>
      <c r="N23" t="s">
        <v>912</v>
      </c>
      <c r="P23">
        <v>7000</v>
      </c>
      <c r="Q23">
        <v>2800</v>
      </c>
      <c r="R23">
        <v>2800</v>
      </c>
      <c r="S23">
        <f t="shared" si="0"/>
        <v>700000</v>
      </c>
    </row>
    <row r="24" spans="2:12">
      <c r="B24" s="1"/>
      <c r="D24" s="1" t="s">
        <v>907</v>
      </c>
      <c r="E24" s="16" t="s">
        <v>913</v>
      </c>
      <c r="F24" s="1" t="s">
        <v>873</v>
      </c>
      <c r="H24" t="s">
        <v>914</v>
      </c>
      <c r="I24">
        <v>1912800001</v>
      </c>
      <c r="J24" s="159" t="s">
        <v>915</v>
      </c>
      <c r="K24" s="16" t="s">
        <v>916</v>
      </c>
      <c r="L24">
        <v>15000000</v>
      </c>
    </row>
    <row r="25" spans="2:12">
      <c r="B25" s="1"/>
      <c r="D25" s="1" t="s">
        <v>917</v>
      </c>
      <c r="E25" s="16" t="s">
        <v>918</v>
      </c>
      <c r="F25" s="1" t="s">
        <v>873</v>
      </c>
      <c r="H25" t="s">
        <v>919</v>
      </c>
      <c r="I25">
        <v>1912800002</v>
      </c>
      <c r="J25" s="159" t="s">
        <v>920</v>
      </c>
      <c r="K25" s="16" t="s">
        <v>921</v>
      </c>
      <c r="L25" s="1">
        <v>17000000</v>
      </c>
    </row>
    <row r="26" spans="2:12">
      <c r="B26" s="1"/>
      <c r="D26" s="1" t="s">
        <v>917</v>
      </c>
      <c r="E26" s="16" t="s">
        <v>922</v>
      </c>
      <c r="F26" s="1" t="s">
        <v>873</v>
      </c>
      <c r="H26" t="s">
        <v>923</v>
      </c>
      <c r="I26">
        <v>1912800003</v>
      </c>
      <c r="J26" s="159" t="s">
        <v>868</v>
      </c>
      <c r="K26" s="16" t="s">
        <v>924</v>
      </c>
      <c r="L26">
        <v>19000000</v>
      </c>
    </row>
    <row r="27" spans="2:12">
      <c r="B27" s="1"/>
      <c r="D27" s="1" t="s">
        <v>917</v>
      </c>
      <c r="E27" s="16" t="s">
        <v>925</v>
      </c>
      <c r="F27" s="1" t="s">
        <v>873</v>
      </c>
      <c r="H27" t="s">
        <v>926</v>
      </c>
      <c r="I27">
        <v>1919400000</v>
      </c>
      <c r="J27" s="159" t="s">
        <v>927</v>
      </c>
      <c r="K27" s="16" t="s">
        <v>928</v>
      </c>
      <c r="L27" s="1">
        <v>21000000</v>
      </c>
    </row>
    <row r="28" spans="2:12">
      <c r="B28" s="1"/>
      <c r="D28" s="1" t="s">
        <v>929</v>
      </c>
      <c r="E28" s="16" t="s">
        <v>930</v>
      </c>
      <c r="F28" s="1" t="s">
        <v>873</v>
      </c>
      <c r="H28" t="s">
        <v>931</v>
      </c>
      <c r="I28">
        <v>1919400001</v>
      </c>
      <c r="J28" s="159" t="s">
        <v>932</v>
      </c>
      <c r="K28" s="16" t="s">
        <v>933</v>
      </c>
      <c r="L28">
        <v>23000000</v>
      </c>
    </row>
    <row r="29" spans="2:12">
      <c r="B29" s="1"/>
      <c r="D29" s="1" t="s">
        <v>934</v>
      </c>
      <c r="E29" s="16" t="s">
        <v>935</v>
      </c>
      <c r="F29" s="1" t="s">
        <v>873</v>
      </c>
      <c r="H29" t="s">
        <v>936</v>
      </c>
      <c r="I29">
        <v>1919400002</v>
      </c>
      <c r="J29" s="159" t="s">
        <v>937</v>
      </c>
      <c r="K29" s="16" t="s">
        <v>938</v>
      </c>
      <c r="L29" s="1">
        <v>25000000</v>
      </c>
    </row>
    <row r="30" spans="1:12">
      <c r="A30" t="s">
        <v>939</v>
      </c>
      <c r="B30" s="1" t="s">
        <v>940</v>
      </c>
      <c r="C30">
        <v>1913900001</v>
      </c>
      <c r="D30" s="104" t="s">
        <v>808</v>
      </c>
      <c r="E30" s="104" t="s">
        <v>807</v>
      </c>
      <c r="F30" s="104" t="s">
        <v>828</v>
      </c>
      <c r="H30" t="s">
        <v>941</v>
      </c>
      <c r="I30" s="160">
        <v>1912600001</v>
      </c>
      <c r="J30" s="159" t="s">
        <v>942</v>
      </c>
      <c r="K30" s="16" t="s">
        <v>943</v>
      </c>
      <c r="L30">
        <v>27000000</v>
      </c>
    </row>
    <row r="31" spans="2:12">
      <c r="B31" s="1"/>
      <c r="D31" s="1" t="s">
        <v>944</v>
      </c>
      <c r="E31" s="16" t="s">
        <v>842</v>
      </c>
      <c r="F31" s="1" t="s">
        <v>835</v>
      </c>
      <c r="H31" t="s">
        <v>945</v>
      </c>
      <c r="I31" s="160">
        <v>1913200004</v>
      </c>
      <c r="J31" s="159" t="s">
        <v>946</v>
      </c>
      <c r="K31" s="16" t="s">
        <v>947</v>
      </c>
      <c r="L31" s="1">
        <v>29000000</v>
      </c>
    </row>
    <row r="32" spans="2:12">
      <c r="B32" s="1"/>
      <c r="D32" s="1" t="s">
        <v>948</v>
      </c>
      <c r="E32" s="16" t="s">
        <v>859</v>
      </c>
      <c r="F32" s="1" t="s">
        <v>835</v>
      </c>
      <c r="H32" t="s">
        <v>949</v>
      </c>
      <c r="I32" s="160">
        <v>1913600011</v>
      </c>
      <c r="J32" s="159" t="s">
        <v>950</v>
      </c>
      <c r="K32" s="16" t="s">
        <v>951</v>
      </c>
      <c r="L32">
        <v>31000000</v>
      </c>
    </row>
    <row r="33" spans="2:14">
      <c r="B33" s="1"/>
      <c r="D33" s="1" t="s">
        <v>952</v>
      </c>
      <c r="E33" s="16" t="s">
        <v>953</v>
      </c>
      <c r="F33" s="1" t="s">
        <v>835</v>
      </c>
      <c r="H33" t="s">
        <v>954</v>
      </c>
      <c r="I33" s="160">
        <v>2000800000</v>
      </c>
      <c r="J33" s="159" t="s">
        <v>955</v>
      </c>
      <c r="K33" s="16" t="s">
        <v>956</v>
      </c>
      <c r="L33" s="1">
        <v>35000000</v>
      </c>
      <c r="N33" t="s">
        <v>957</v>
      </c>
    </row>
    <row r="34" spans="2:12">
      <c r="B34" s="1"/>
      <c r="D34" s="1" t="s">
        <v>958</v>
      </c>
      <c r="E34" s="16" t="s">
        <v>959</v>
      </c>
      <c r="F34" s="1" t="s">
        <v>835</v>
      </c>
      <c r="H34" t="s">
        <v>960</v>
      </c>
      <c r="I34" s="160">
        <v>2000800001</v>
      </c>
      <c r="J34" s="159" t="s">
        <v>961</v>
      </c>
      <c r="K34" s="16" t="s">
        <v>962</v>
      </c>
      <c r="L34">
        <v>39000000</v>
      </c>
    </row>
    <row r="35" spans="2:12">
      <c r="B35" s="1"/>
      <c r="D35" s="1" t="s">
        <v>963</v>
      </c>
      <c r="E35" s="16" t="s">
        <v>863</v>
      </c>
      <c r="F35" s="1" t="s">
        <v>835</v>
      </c>
      <c r="H35" t="s">
        <v>964</v>
      </c>
      <c r="I35">
        <v>1912800001</v>
      </c>
      <c r="J35" s="16" t="s">
        <v>965</v>
      </c>
      <c r="K35" s="16" t="s">
        <v>966</v>
      </c>
      <c r="L35" s="1">
        <v>43000000</v>
      </c>
    </row>
    <row r="36" spans="2:12">
      <c r="B36" s="1"/>
      <c r="D36" s="1" t="s">
        <v>967</v>
      </c>
      <c r="E36" s="16" t="s">
        <v>968</v>
      </c>
      <c r="F36" s="1" t="s">
        <v>835</v>
      </c>
      <c r="H36" t="s">
        <v>969</v>
      </c>
      <c r="I36">
        <v>1912800002</v>
      </c>
      <c r="J36" s="16" t="s">
        <v>970</v>
      </c>
      <c r="K36" s="16" t="s">
        <v>971</v>
      </c>
      <c r="L36">
        <v>47000000</v>
      </c>
    </row>
    <row r="37" spans="2:12">
      <c r="B37" s="1"/>
      <c r="D37" s="1" t="s">
        <v>972</v>
      </c>
      <c r="E37" s="16" t="s">
        <v>973</v>
      </c>
      <c r="F37" s="1" t="s">
        <v>835</v>
      </c>
      <c r="H37" t="s">
        <v>974</v>
      </c>
      <c r="I37">
        <v>1912800003</v>
      </c>
      <c r="J37" s="16" t="s">
        <v>975</v>
      </c>
      <c r="K37" s="16" t="s">
        <v>976</v>
      </c>
      <c r="L37" s="1">
        <v>51000000</v>
      </c>
    </row>
    <row r="38" spans="2:12">
      <c r="B38" s="1"/>
      <c r="D38" s="1" t="s">
        <v>977</v>
      </c>
      <c r="E38" s="16" t="s">
        <v>978</v>
      </c>
      <c r="F38" s="1" t="s">
        <v>835</v>
      </c>
      <c r="H38" t="s">
        <v>979</v>
      </c>
      <c r="I38">
        <v>1912800001</v>
      </c>
      <c r="J38" s="16" t="s">
        <v>980</v>
      </c>
      <c r="K38" s="16" t="s">
        <v>981</v>
      </c>
      <c r="L38">
        <v>55000000</v>
      </c>
    </row>
    <row r="39" spans="2:12">
      <c r="B39" s="1"/>
      <c r="D39" s="1" t="s">
        <v>982</v>
      </c>
      <c r="E39" s="16" t="s">
        <v>983</v>
      </c>
      <c r="F39" s="1" t="s">
        <v>873</v>
      </c>
      <c r="H39" t="s">
        <v>984</v>
      </c>
      <c r="I39">
        <v>1912800002</v>
      </c>
      <c r="J39" s="16" t="s">
        <v>985</v>
      </c>
      <c r="K39" s="16" t="s">
        <v>986</v>
      </c>
      <c r="L39" s="1">
        <v>59000000</v>
      </c>
    </row>
    <row r="40" spans="2:12">
      <c r="B40" s="1"/>
      <c r="D40" s="1" t="s">
        <v>987</v>
      </c>
      <c r="E40" s="16" t="s">
        <v>983</v>
      </c>
      <c r="F40" s="1" t="s">
        <v>873</v>
      </c>
      <c r="H40" t="s">
        <v>988</v>
      </c>
      <c r="I40">
        <v>1912800003</v>
      </c>
      <c r="J40" s="16" t="s">
        <v>989</v>
      </c>
      <c r="K40" s="16" t="s">
        <v>990</v>
      </c>
      <c r="L40">
        <v>63000000</v>
      </c>
    </row>
    <row r="41" spans="2:12">
      <c r="B41" s="1"/>
      <c r="D41" s="1" t="s">
        <v>991</v>
      </c>
      <c r="E41" s="16" t="s">
        <v>992</v>
      </c>
      <c r="F41" s="1" t="s">
        <v>873</v>
      </c>
      <c r="H41" t="s">
        <v>993</v>
      </c>
      <c r="I41" s="160">
        <v>2000800000</v>
      </c>
      <c r="J41" s="16" t="s">
        <v>994</v>
      </c>
      <c r="K41" s="16" t="s">
        <v>995</v>
      </c>
      <c r="L41" s="1">
        <v>67000000</v>
      </c>
    </row>
    <row r="42" spans="2:12">
      <c r="B42" s="1"/>
      <c r="D42" s="1" t="s">
        <v>996</v>
      </c>
      <c r="E42" s="16" t="s">
        <v>997</v>
      </c>
      <c r="F42" s="1" t="s">
        <v>873</v>
      </c>
      <c r="H42" t="s">
        <v>998</v>
      </c>
      <c r="I42" s="160">
        <v>2000800001</v>
      </c>
      <c r="J42" s="16" t="s">
        <v>999</v>
      </c>
      <c r="K42" s="16" t="s">
        <v>1000</v>
      </c>
      <c r="L42">
        <v>71000000</v>
      </c>
    </row>
    <row r="43" spans="2:12">
      <c r="B43" s="1"/>
      <c r="D43" s="1" t="s">
        <v>1001</v>
      </c>
      <c r="E43" s="16" t="s">
        <v>1002</v>
      </c>
      <c r="F43" s="1" t="s">
        <v>873</v>
      </c>
      <c r="H43" t="s">
        <v>1003</v>
      </c>
      <c r="I43" s="160">
        <v>2000800000</v>
      </c>
      <c r="J43" s="16" t="s">
        <v>1004</v>
      </c>
      <c r="K43" s="16" t="s">
        <v>1005</v>
      </c>
      <c r="L43" s="1">
        <v>80000000</v>
      </c>
    </row>
    <row r="44" spans="2:12">
      <c r="B44" s="1"/>
      <c r="D44" s="1" t="s">
        <v>1006</v>
      </c>
      <c r="E44" s="16" t="s">
        <v>1007</v>
      </c>
      <c r="F44" s="1" t="s">
        <v>873</v>
      </c>
      <c r="H44" t="s">
        <v>1008</v>
      </c>
      <c r="I44" s="160">
        <v>2000800001</v>
      </c>
      <c r="J44" s="16" t="s">
        <v>1009</v>
      </c>
      <c r="K44" s="16" t="s">
        <v>1010</v>
      </c>
      <c r="L44">
        <v>90000000</v>
      </c>
    </row>
    <row r="45" spans="2:12">
      <c r="B45" s="1"/>
      <c r="D45" s="1" t="s">
        <v>1011</v>
      </c>
      <c r="E45" s="16" t="s">
        <v>1012</v>
      </c>
      <c r="F45" s="1" t="s">
        <v>873</v>
      </c>
      <c r="H45" t="s">
        <v>1013</v>
      </c>
      <c r="I45" s="160">
        <v>2000800000</v>
      </c>
      <c r="J45" s="16" t="s">
        <v>1014</v>
      </c>
      <c r="K45" s="16" t="s">
        <v>1015</v>
      </c>
      <c r="L45" s="1">
        <v>100000000</v>
      </c>
    </row>
    <row r="46" spans="2:12">
      <c r="B46" s="1"/>
      <c r="D46" s="1" t="s">
        <v>1016</v>
      </c>
      <c r="E46" s="16" t="s">
        <v>1017</v>
      </c>
      <c r="F46" s="1" t="s">
        <v>873</v>
      </c>
      <c r="H46" t="s">
        <v>1018</v>
      </c>
      <c r="I46" s="160">
        <v>2000800001</v>
      </c>
      <c r="J46" s="16" t="s">
        <v>1019</v>
      </c>
      <c r="K46" s="16" t="s">
        <v>1020</v>
      </c>
      <c r="L46">
        <v>110000000</v>
      </c>
    </row>
    <row r="47" spans="4:12">
      <c r="D47" s="1" t="s">
        <v>1021</v>
      </c>
      <c r="E47" s="16" t="s">
        <v>1022</v>
      </c>
      <c r="F47" s="1" t="s">
        <v>873</v>
      </c>
      <c r="H47" t="s">
        <v>1023</v>
      </c>
      <c r="I47" s="160">
        <v>2000800000</v>
      </c>
      <c r="J47" s="16" t="s">
        <v>1024</v>
      </c>
      <c r="K47" s="16" t="s">
        <v>1025</v>
      </c>
      <c r="L47" s="1">
        <v>120000000</v>
      </c>
    </row>
    <row r="48" spans="2:12">
      <c r="B48" s="1"/>
      <c r="D48" s="1" t="s">
        <v>1026</v>
      </c>
      <c r="E48" s="16" t="s">
        <v>1027</v>
      </c>
      <c r="F48" s="1" t="s">
        <v>873</v>
      </c>
      <c r="H48" t="s">
        <v>1028</v>
      </c>
      <c r="I48" s="160">
        <v>2000800001</v>
      </c>
      <c r="J48" s="16" t="s">
        <v>1029</v>
      </c>
      <c r="K48" s="16" t="s">
        <v>1030</v>
      </c>
      <c r="L48">
        <v>130000000</v>
      </c>
    </row>
    <row r="49" spans="2:12">
      <c r="B49" s="1"/>
      <c r="D49" s="1" t="s">
        <v>1031</v>
      </c>
      <c r="E49" s="16" t="s">
        <v>1032</v>
      </c>
      <c r="F49" s="1" t="s">
        <v>873</v>
      </c>
      <c r="H49" t="s">
        <v>1033</v>
      </c>
      <c r="I49" s="160">
        <v>2000800000</v>
      </c>
      <c r="J49" s="16" t="s">
        <v>1034</v>
      </c>
      <c r="K49" s="16" t="s">
        <v>1035</v>
      </c>
      <c r="L49" s="1">
        <v>140000000</v>
      </c>
    </row>
    <row r="50" spans="2:12">
      <c r="B50" s="1"/>
      <c r="D50" s="1" t="s">
        <v>1036</v>
      </c>
      <c r="E50" s="16" t="s">
        <v>1037</v>
      </c>
      <c r="F50" s="1" t="s">
        <v>873</v>
      </c>
      <c r="H50" t="s">
        <v>1038</v>
      </c>
      <c r="I50" s="160">
        <v>2000800001</v>
      </c>
      <c r="J50" s="16" t="s">
        <v>1039</v>
      </c>
      <c r="K50" s="16" t="s">
        <v>1040</v>
      </c>
      <c r="L50">
        <v>150000000</v>
      </c>
    </row>
    <row r="51" spans="2:12">
      <c r="B51" s="1"/>
      <c r="D51" s="1" t="s">
        <v>1041</v>
      </c>
      <c r="E51" s="16" t="s">
        <v>1042</v>
      </c>
      <c r="F51" s="1" t="s">
        <v>873</v>
      </c>
      <c r="H51" t="s">
        <v>1043</v>
      </c>
      <c r="I51" s="160">
        <v>2000800000</v>
      </c>
      <c r="J51" s="16" t="s">
        <v>1044</v>
      </c>
      <c r="K51" s="16" t="s">
        <v>1045</v>
      </c>
      <c r="L51" s="1">
        <v>160000000</v>
      </c>
    </row>
    <row r="52" spans="1:12">
      <c r="A52" t="s">
        <v>1046</v>
      </c>
      <c r="B52" s="1" t="s">
        <v>1047</v>
      </c>
      <c r="C52">
        <v>1910300000</v>
      </c>
      <c r="D52" s="104" t="s">
        <v>808</v>
      </c>
      <c r="E52" s="104" t="s">
        <v>807</v>
      </c>
      <c r="F52" s="104" t="s">
        <v>828</v>
      </c>
      <c r="H52" t="s">
        <v>1048</v>
      </c>
      <c r="I52" s="160">
        <v>2000800001</v>
      </c>
      <c r="J52" s="16" t="s">
        <v>1049</v>
      </c>
      <c r="K52" s="16" t="s">
        <v>1050</v>
      </c>
      <c r="L52">
        <v>170000000</v>
      </c>
    </row>
    <row r="53" spans="2:12">
      <c r="B53" s="1"/>
      <c r="D53" s="1" t="s">
        <v>1051</v>
      </c>
      <c r="E53" s="16" t="s">
        <v>822</v>
      </c>
      <c r="F53" s="1" t="s">
        <v>835</v>
      </c>
      <c r="H53" t="s">
        <v>1052</v>
      </c>
      <c r="I53" s="160">
        <v>2000800000</v>
      </c>
      <c r="J53" s="16" t="s">
        <v>1053</v>
      </c>
      <c r="K53" s="16" t="s">
        <v>1054</v>
      </c>
      <c r="L53" s="1">
        <v>180000000</v>
      </c>
    </row>
    <row r="54" spans="2:9">
      <c r="B54" s="1"/>
      <c r="D54" s="1" t="s">
        <v>1055</v>
      </c>
      <c r="E54" s="16" t="s">
        <v>1056</v>
      </c>
      <c r="F54" s="1" t="s">
        <v>835</v>
      </c>
      <c r="H54" s="17"/>
      <c r="I54" s="160"/>
    </row>
    <row r="55" spans="2:9">
      <c r="B55" s="1"/>
      <c r="D55" s="1" t="s">
        <v>1057</v>
      </c>
      <c r="E55" s="16" t="s">
        <v>886</v>
      </c>
      <c r="F55" s="1" t="s">
        <v>835</v>
      </c>
      <c r="H55" s="17"/>
      <c r="I55" s="17"/>
    </row>
    <row r="56" spans="2:9">
      <c r="B56" s="1"/>
      <c r="D56" s="1" t="s">
        <v>1058</v>
      </c>
      <c r="E56" s="16" t="s">
        <v>1059</v>
      </c>
      <c r="F56" s="1" t="s">
        <v>835</v>
      </c>
      <c r="H56" s="17"/>
      <c r="I56" s="17"/>
    </row>
    <row r="57" spans="2:11">
      <c r="B57" s="1"/>
      <c r="D57" s="1" t="s">
        <v>1060</v>
      </c>
      <c r="E57" s="16" t="s">
        <v>1061</v>
      </c>
      <c r="F57" s="1" t="s">
        <v>835</v>
      </c>
      <c r="H57" s="17"/>
      <c r="I57" s="17"/>
      <c r="J57" s="1"/>
      <c r="K57" s="16"/>
    </row>
    <row r="58" spans="2:11">
      <c r="B58" s="1"/>
      <c r="D58" s="1" t="s">
        <v>1062</v>
      </c>
      <c r="E58" s="16" t="s">
        <v>1063</v>
      </c>
      <c r="F58" s="1" t="s">
        <v>835</v>
      </c>
      <c r="H58" s="17"/>
      <c r="I58" s="17"/>
      <c r="J58" s="1"/>
      <c r="K58" s="16"/>
    </row>
    <row r="59" spans="2:11">
      <c r="B59" s="1"/>
      <c r="D59" s="1" t="s">
        <v>1064</v>
      </c>
      <c r="E59" s="16" t="s">
        <v>1065</v>
      </c>
      <c r="F59" s="1" t="s">
        <v>835</v>
      </c>
      <c r="H59" s="17"/>
      <c r="I59" s="17"/>
      <c r="J59" s="1"/>
      <c r="K59" s="16"/>
    </row>
    <row r="60" spans="2:11">
      <c r="B60" s="1"/>
      <c r="D60" s="1" t="s">
        <v>1066</v>
      </c>
      <c r="E60" s="16" t="s">
        <v>1067</v>
      </c>
      <c r="F60" s="1" t="s">
        <v>835</v>
      </c>
      <c r="H60" s="17"/>
      <c r="I60" s="17"/>
      <c r="J60" s="1"/>
      <c r="K60" s="16"/>
    </row>
    <row r="61" spans="2:11">
      <c r="B61" s="1"/>
      <c r="D61" s="1" t="s">
        <v>1068</v>
      </c>
      <c r="E61" s="16" t="s">
        <v>1069</v>
      </c>
      <c r="F61" s="1" t="s">
        <v>873</v>
      </c>
      <c r="H61" s="17"/>
      <c r="I61" s="17"/>
      <c r="J61" s="1"/>
      <c r="K61" s="16"/>
    </row>
    <row r="62" spans="2:11">
      <c r="B62" s="1"/>
      <c r="D62" s="1" t="s">
        <v>1070</v>
      </c>
      <c r="E62" s="16" t="s">
        <v>1071</v>
      </c>
      <c r="F62" s="1" t="s">
        <v>873</v>
      </c>
      <c r="H62" s="17"/>
      <c r="I62" s="17"/>
      <c r="J62" s="1"/>
      <c r="K62" s="16"/>
    </row>
    <row r="63" spans="2:11">
      <c r="B63" s="1"/>
      <c r="D63" s="1" t="s">
        <v>1072</v>
      </c>
      <c r="E63" s="16" t="s">
        <v>1073</v>
      </c>
      <c r="F63" s="1" t="s">
        <v>873</v>
      </c>
      <c r="H63" s="17"/>
      <c r="I63" s="17"/>
      <c r="J63" s="1"/>
      <c r="K63" s="16"/>
    </row>
    <row r="64" spans="2:11">
      <c r="B64" s="1"/>
      <c r="D64" s="1" t="s">
        <v>1074</v>
      </c>
      <c r="E64" s="16" t="s">
        <v>1075</v>
      </c>
      <c r="F64" s="1" t="s">
        <v>873</v>
      </c>
      <c r="H64" s="17"/>
      <c r="I64" s="17"/>
      <c r="J64" s="1"/>
      <c r="K64" s="16"/>
    </row>
    <row r="65" spans="2:11">
      <c r="B65" s="1"/>
      <c r="D65" s="1" t="s">
        <v>1076</v>
      </c>
      <c r="E65" s="16" t="s">
        <v>1077</v>
      </c>
      <c r="F65" s="1" t="s">
        <v>873</v>
      </c>
      <c r="H65" s="17"/>
      <c r="I65" s="17"/>
      <c r="J65" s="1"/>
      <c r="K65" s="16"/>
    </row>
    <row r="66" spans="2:11">
      <c r="B66" s="1"/>
      <c r="D66" s="1" t="s">
        <v>1078</v>
      </c>
      <c r="E66" s="16" t="s">
        <v>1079</v>
      </c>
      <c r="F66" s="1" t="s">
        <v>873</v>
      </c>
      <c r="H66" s="17"/>
      <c r="I66" s="17"/>
      <c r="J66" s="1"/>
      <c r="K66" s="16"/>
    </row>
    <row r="67" spans="2:11">
      <c r="B67" s="1"/>
      <c r="D67" s="1" t="s">
        <v>1080</v>
      </c>
      <c r="E67" s="16" t="s">
        <v>1081</v>
      </c>
      <c r="F67" s="1" t="s">
        <v>873</v>
      </c>
      <c r="H67" s="17"/>
      <c r="I67" s="17"/>
      <c r="J67" s="1"/>
      <c r="K67" s="16"/>
    </row>
    <row r="68" spans="2:11">
      <c r="B68" s="1"/>
      <c r="D68" s="1" t="s">
        <v>1082</v>
      </c>
      <c r="E68" s="16" t="s">
        <v>1083</v>
      </c>
      <c r="F68" s="1" t="s">
        <v>873</v>
      </c>
      <c r="H68" s="17"/>
      <c r="I68" s="17"/>
      <c r="J68" s="1"/>
      <c r="K68" s="16"/>
    </row>
    <row r="69" spans="2:11">
      <c r="B69" s="1"/>
      <c r="D69" s="1" t="s">
        <v>1084</v>
      </c>
      <c r="E69" s="16" t="s">
        <v>1085</v>
      </c>
      <c r="F69" s="1" t="s">
        <v>873</v>
      </c>
      <c r="H69" s="17"/>
      <c r="I69" s="17"/>
      <c r="J69" s="1"/>
      <c r="K69" s="16"/>
    </row>
    <row r="70" spans="2:11">
      <c r="B70" s="1"/>
      <c r="D70" s="1" t="s">
        <v>1086</v>
      </c>
      <c r="E70" s="16" t="s">
        <v>1087</v>
      </c>
      <c r="F70" s="1" t="s">
        <v>873</v>
      </c>
      <c r="H70" s="17"/>
      <c r="I70" s="17"/>
      <c r="J70" s="1"/>
      <c r="K70" s="16"/>
    </row>
    <row r="71" spans="2:11">
      <c r="B71" s="1"/>
      <c r="D71" s="1" t="s">
        <v>1088</v>
      </c>
      <c r="E71" s="16" t="s">
        <v>1089</v>
      </c>
      <c r="F71" s="1" t="s">
        <v>873</v>
      </c>
      <c r="H71" s="17"/>
      <c r="I71" s="17"/>
      <c r="J71" s="1"/>
      <c r="K71" s="16"/>
    </row>
    <row r="72" spans="2:11">
      <c r="B72" s="1"/>
      <c r="D72" s="1" t="s">
        <v>1090</v>
      </c>
      <c r="E72" s="16" t="s">
        <v>1091</v>
      </c>
      <c r="F72" s="1" t="s">
        <v>873</v>
      </c>
      <c r="H72" s="17"/>
      <c r="I72" s="17"/>
      <c r="J72" s="1"/>
      <c r="K72" s="16"/>
    </row>
    <row r="73" spans="2:11">
      <c r="B73" s="1"/>
      <c r="D73" s="1" t="s">
        <v>1092</v>
      </c>
      <c r="E73" s="16" t="s">
        <v>1093</v>
      </c>
      <c r="F73" s="1" t="s">
        <v>873</v>
      </c>
      <c r="H73" s="17"/>
      <c r="I73" s="17"/>
      <c r="J73" s="1"/>
      <c r="K73" s="16"/>
    </row>
    <row r="74" spans="1:11">
      <c r="A74" t="s">
        <v>1094</v>
      </c>
      <c r="B74" s="1" t="s">
        <v>1095</v>
      </c>
      <c r="C74">
        <v>1911200010</v>
      </c>
      <c r="D74" s="104" t="s">
        <v>808</v>
      </c>
      <c r="E74" s="104" t="s">
        <v>807</v>
      </c>
      <c r="F74" s="104" t="s">
        <v>828</v>
      </c>
      <c r="H74" s="17"/>
      <c r="I74" s="17"/>
      <c r="J74" s="1"/>
      <c r="K74" s="16"/>
    </row>
    <row r="75" spans="2:11">
      <c r="B75" s="1"/>
      <c r="D75" s="1" t="s">
        <v>1096</v>
      </c>
      <c r="E75" s="16" t="s">
        <v>1097</v>
      </c>
      <c r="F75" s="1" t="s">
        <v>835</v>
      </c>
      <c r="H75" s="17"/>
      <c r="I75" s="17"/>
      <c r="J75" s="1"/>
      <c r="K75" s="16"/>
    </row>
    <row r="76" spans="2:11">
      <c r="B76" s="1"/>
      <c r="D76" s="1" t="s">
        <v>1098</v>
      </c>
      <c r="E76" s="16" t="s">
        <v>985</v>
      </c>
      <c r="F76" s="1" t="s">
        <v>835</v>
      </c>
      <c r="H76" s="17"/>
      <c r="I76" s="17"/>
      <c r="J76" s="1"/>
      <c r="K76" s="16"/>
    </row>
    <row r="77" spans="2:11">
      <c r="B77" s="1"/>
      <c r="D77" s="1" t="s">
        <v>1099</v>
      </c>
      <c r="E77" s="16" t="s">
        <v>989</v>
      </c>
      <c r="F77" s="1" t="s">
        <v>835</v>
      </c>
      <c r="H77" s="17"/>
      <c r="I77" s="17"/>
      <c r="J77" s="1"/>
      <c r="K77" s="16"/>
    </row>
    <row r="78" spans="2:11">
      <c r="B78" s="1"/>
      <c r="D78" s="1" t="s">
        <v>1100</v>
      </c>
      <c r="E78" s="16" t="s">
        <v>994</v>
      </c>
      <c r="F78" s="1" t="s">
        <v>835</v>
      </c>
      <c r="H78" s="17"/>
      <c r="I78" s="17"/>
      <c r="J78" s="1"/>
      <c r="K78" s="16"/>
    </row>
    <row r="79" spans="2:11">
      <c r="B79" s="1"/>
      <c r="D79" s="1" t="s">
        <v>1101</v>
      </c>
      <c r="E79" s="16" t="s">
        <v>980</v>
      </c>
      <c r="F79" s="1" t="s">
        <v>835</v>
      </c>
      <c r="H79" s="17"/>
      <c r="I79" s="17"/>
      <c r="J79" s="1"/>
      <c r="K79" s="16"/>
    </row>
    <row r="80" spans="2:10">
      <c r="B80" s="1"/>
      <c r="D80" s="1" t="s">
        <v>1102</v>
      </c>
      <c r="E80" s="16" t="s">
        <v>927</v>
      </c>
      <c r="F80" s="1" t="s">
        <v>835</v>
      </c>
      <c r="H80" s="17"/>
      <c r="I80" s="17"/>
      <c r="J80" s="1"/>
    </row>
    <row r="81" spans="2:10">
      <c r="B81" s="1"/>
      <c r="D81" s="1" t="s">
        <v>1103</v>
      </c>
      <c r="E81" s="16" t="s">
        <v>868</v>
      </c>
      <c r="F81" s="1" t="s">
        <v>835</v>
      </c>
      <c r="H81" s="17"/>
      <c r="I81" s="17"/>
      <c r="J81" s="1"/>
    </row>
    <row r="82" spans="2:10">
      <c r="B82" s="1"/>
      <c r="D82" s="1" t="s">
        <v>1104</v>
      </c>
      <c r="E82" s="16" t="s">
        <v>1105</v>
      </c>
      <c r="F82" s="1" t="s">
        <v>835</v>
      </c>
      <c r="H82" s="17"/>
      <c r="I82" s="17"/>
      <c r="J82" s="1"/>
    </row>
    <row r="83" spans="2:10">
      <c r="B83" s="1"/>
      <c r="D83" s="1" t="s">
        <v>1106</v>
      </c>
      <c r="E83" s="16" t="s">
        <v>1107</v>
      </c>
      <c r="F83" s="1" t="s">
        <v>873</v>
      </c>
      <c r="H83" s="17"/>
      <c r="I83" s="17"/>
      <c r="J83" s="1"/>
    </row>
    <row r="84" spans="2:10">
      <c r="B84" s="1"/>
      <c r="D84" s="1" t="s">
        <v>1108</v>
      </c>
      <c r="E84" s="16" t="s">
        <v>1109</v>
      </c>
      <c r="F84" s="1" t="s">
        <v>873</v>
      </c>
      <c r="H84" s="17"/>
      <c r="I84" s="17"/>
      <c r="J84" s="17"/>
    </row>
    <row r="85" spans="2:10">
      <c r="B85" s="1"/>
      <c r="D85" s="1" t="s">
        <v>1110</v>
      </c>
      <c r="E85" s="16" t="s">
        <v>1111</v>
      </c>
      <c r="F85" s="1" t="s">
        <v>873</v>
      </c>
      <c r="H85" s="17"/>
      <c r="I85" s="17"/>
      <c r="J85" s="17"/>
    </row>
    <row r="86" spans="2:10">
      <c r="B86" s="1"/>
      <c r="D86" s="1" t="s">
        <v>1112</v>
      </c>
      <c r="E86" s="16" t="s">
        <v>1113</v>
      </c>
      <c r="F86" s="1" t="s">
        <v>873</v>
      </c>
      <c r="H86" s="17"/>
      <c r="I86" s="17"/>
      <c r="J86" s="17"/>
    </row>
    <row r="87" spans="2:10">
      <c r="B87" s="1"/>
      <c r="D87" s="1" t="s">
        <v>1114</v>
      </c>
      <c r="E87" s="16" t="s">
        <v>1115</v>
      </c>
      <c r="F87" s="1" t="s">
        <v>873</v>
      </c>
      <c r="H87" s="17"/>
      <c r="I87" s="17"/>
      <c r="J87" s="17"/>
    </row>
    <row r="88" spans="2:10">
      <c r="B88" s="1"/>
      <c r="D88" s="1" t="s">
        <v>1116</v>
      </c>
      <c r="E88" s="16" t="s">
        <v>1117</v>
      </c>
      <c r="F88" s="1" t="s">
        <v>873</v>
      </c>
      <c r="H88" s="17"/>
      <c r="I88" s="17"/>
      <c r="J88" s="17"/>
    </row>
    <row r="89" spans="2:10">
      <c r="B89" s="1"/>
      <c r="D89" s="1" t="s">
        <v>1118</v>
      </c>
      <c r="E89" s="16" t="s">
        <v>1119</v>
      </c>
      <c r="F89" s="1" t="s">
        <v>873</v>
      </c>
      <c r="H89" s="17"/>
      <c r="I89" s="17"/>
      <c r="J89" s="17"/>
    </row>
    <row r="90" spans="2:10">
      <c r="B90" s="1"/>
      <c r="D90" s="1" t="s">
        <v>1120</v>
      </c>
      <c r="E90" s="16" t="s">
        <v>1121</v>
      </c>
      <c r="F90" s="1" t="s">
        <v>873</v>
      </c>
      <c r="H90" s="17"/>
      <c r="I90" s="17"/>
      <c r="J90" s="17"/>
    </row>
    <row r="91" spans="2:10">
      <c r="B91" s="1"/>
      <c r="D91" s="1" t="s">
        <v>1122</v>
      </c>
      <c r="E91" s="16" t="s">
        <v>1123</v>
      </c>
      <c r="F91" s="1" t="s">
        <v>873</v>
      </c>
      <c r="H91" s="17"/>
      <c r="I91" s="17"/>
      <c r="J91" s="17"/>
    </row>
    <row r="92" spans="2:10">
      <c r="B92" s="1"/>
      <c r="D92" s="1" t="s">
        <v>1124</v>
      </c>
      <c r="E92" s="16" t="s">
        <v>1125</v>
      </c>
      <c r="F92" s="1" t="s">
        <v>873</v>
      </c>
      <c r="H92" s="17"/>
      <c r="I92" s="17"/>
      <c r="J92" s="17"/>
    </row>
    <row r="93" spans="2:10">
      <c r="B93" s="1"/>
      <c r="D93" s="1" t="s">
        <v>1126</v>
      </c>
      <c r="E93" s="16" t="s">
        <v>1127</v>
      </c>
      <c r="F93" s="1" t="s">
        <v>873</v>
      </c>
      <c r="H93" s="17"/>
      <c r="I93" s="17"/>
      <c r="J93" s="17"/>
    </row>
    <row r="94" spans="2:10">
      <c r="B94" s="1"/>
      <c r="D94" s="1" t="s">
        <v>1128</v>
      </c>
      <c r="E94" s="16" t="s">
        <v>1129</v>
      </c>
      <c r="F94" s="1" t="s">
        <v>873</v>
      </c>
      <c r="H94" s="17"/>
      <c r="I94" s="17"/>
      <c r="J94" s="17"/>
    </row>
    <row r="95" spans="2:10">
      <c r="B95" s="1"/>
      <c r="D95" s="1" t="s">
        <v>1130</v>
      </c>
      <c r="E95" s="16" t="s">
        <v>1131</v>
      </c>
      <c r="F95" s="1" t="s">
        <v>873</v>
      </c>
      <c r="H95" s="17"/>
      <c r="I95" s="17"/>
      <c r="J95" s="17"/>
    </row>
    <row r="96" spans="1:6">
      <c r="A96" t="s">
        <v>1132</v>
      </c>
      <c r="B96" s="1" t="s">
        <v>1133</v>
      </c>
      <c r="C96">
        <v>1910400000</v>
      </c>
      <c r="D96" s="104" t="s">
        <v>808</v>
      </c>
      <c r="E96" s="104" t="s">
        <v>807</v>
      </c>
      <c r="F96" s="104" t="s">
        <v>828</v>
      </c>
    </row>
    <row r="97" spans="2:6">
      <c r="B97" s="1"/>
      <c r="D97" s="1" t="s">
        <v>1134</v>
      </c>
      <c r="E97" s="16" t="s">
        <v>1014</v>
      </c>
      <c r="F97" s="1" t="s">
        <v>835</v>
      </c>
    </row>
    <row r="98" spans="2:6">
      <c r="B98" s="1"/>
      <c r="D98" s="1" t="s">
        <v>1135</v>
      </c>
      <c r="E98" s="16" t="s">
        <v>950</v>
      </c>
      <c r="F98" s="1" t="s">
        <v>835</v>
      </c>
    </row>
    <row r="99" spans="2:6">
      <c r="B99" s="1"/>
      <c r="D99" s="1" t="s">
        <v>1136</v>
      </c>
      <c r="E99" s="16" t="s">
        <v>1137</v>
      </c>
      <c r="F99" s="1" t="s">
        <v>835</v>
      </c>
    </row>
    <row r="100" spans="2:6">
      <c r="B100" s="1"/>
      <c r="D100" s="1" t="s">
        <v>1138</v>
      </c>
      <c r="E100" s="16" t="s">
        <v>932</v>
      </c>
      <c r="F100" s="1" t="s">
        <v>835</v>
      </c>
    </row>
    <row r="101" spans="2:6">
      <c r="B101" s="1"/>
      <c r="D101" s="1" t="s">
        <v>1139</v>
      </c>
      <c r="E101" s="16" t="s">
        <v>937</v>
      </c>
      <c r="F101" s="1" t="s">
        <v>835</v>
      </c>
    </row>
    <row r="102" spans="2:6">
      <c r="B102" s="1"/>
      <c r="D102" s="1" t="s">
        <v>1140</v>
      </c>
      <c r="E102">
        <v>1214420200</v>
      </c>
      <c r="F102" s="1" t="s">
        <v>835</v>
      </c>
    </row>
    <row r="103" spans="2:6">
      <c r="B103" s="1"/>
      <c r="D103" s="1" t="s">
        <v>1141</v>
      </c>
      <c r="E103">
        <v>1214520200</v>
      </c>
      <c r="F103" s="1" t="s">
        <v>835</v>
      </c>
    </row>
    <row r="104" spans="2:6">
      <c r="B104" s="1"/>
      <c r="D104" s="1" t="s">
        <v>1142</v>
      </c>
      <c r="E104">
        <v>1214020200</v>
      </c>
      <c r="F104" s="1" t="s">
        <v>835</v>
      </c>
    </row>
    <row r="105" spans="2:6">
      <c r="B105" s="1"/>
      <c r="D105" s="1" t="s">
        <v>1143</v>
      </c>
      <c r="E105">
        <v>1211320200</v>
      </c>
      <c r="F105" s="1" t="s">
        <v>835</v>
      </c>
    </row>
    <row r="106" spans="2:6">
      <c r="B106" s="1"/>
      <c r="D106" s="1" t="s">
        <v>1144</v>
      </c>
      <c r="E106" s="16" t="s">
        <v>1145</v>
      </c>
      <c r="F106" s="1" t="s">
        <v>873</v>
      </c>
    </row>
    <row r="107" spans="2:6">
      <c r="B107" s="1"/>
      <c r="D107" s="1" t="s">
        <v>1146</v>
      </c>
      <c r="E107" s="16" t="s">
        <v>1147</v>
      </c>
      <c r="F107" s="1" t="s">
        <v>873</v>
      </c>
    </row>
    <row r="108" spans="2:6">
      <c r="B108" s="1"/>
      <c r="D108" s="1" t="s">
        <v>1148</v>
      </c>
      <c r="E108" s="16" t="s">
        <v>1149</v>
      </c>
      <c r="F108" s="1" t="s">
        <v>873</v>
      </c>
    </row>
    <row r="109" spans="2:6">
      <c r="B109" s="1"/>
      <c r="D109" s="1" t="s">
        <v>1150</v>
      </c>
      <c r="E109" s="16" t="s">
        <v>1151</v>
      </c>
      <c r="F109" s="1" t="s">
        <v>873</v>
      </c>
    </row>
    <row r="110" spans="2:6">
      <c r="B110" s="1"/>
      <c r="D110" s="1" t="s">
        <v>1152</v>
      </c>
      <c r="E110" s="16" t="s">
        <v>1153</v>
      </c>
      <c r="F110" s="1" t="s">
        <v>873</v>
      </c>
    </row>
    <row r="111" spans="2:6">
      <c r="B111" s="1"/>
      <c r="D111" s="1" t="s">
        <v>1154</v>
      </c>
      <c r="E111" s="16" t="s">
        <v>1155</v>
      </c>
      <c r="F111" s="1" t="s">
        <v>873</v>
      </c>
    </row>
    <row r="112" spans="2:6">
      <c r="B112" s="1"/>
      <c r="D112" s="1" t="s">
        <v>1156</v>
      </c>
      <c r="E112" s="16" t="s">
        <v>1157</v>
      </c>
      <c r="F112" s="1" t="s">
        <v>873</v>
      </c>
    </row>
    <row r="113" spans="2:6">
      <c r="B113" s="1"/>
      <c r="D113" s="1" t="s">
        <v>1158</v>
      </c>
      <c r="E113" s="16" t="s">
        <v>1159</v>
      </c>
      <c r="F113" s="1" t="s">
        <v>873</v>
      </c>
    </row>
    <row r="114" spans="2:6">
      <c r="B114" s="1"/>
      <c r="D114" s="1" t="s">
        <v>1160</v>
      </c>
      <c r="E114" s="16" t="s">
        <v>1161</v>
      </c>
      <c r="F114" s="1" t="s">
        <v>873</v>
      </c>
    </row>
    <row r="115" spans="2:6">
      <c r="B115" s="1"/>
      <c r="D115" s="1" t="s">
        <v>1162</v>
      </c>
      <c r="E115" s="16" t="s">
        <v>1163</v>
      </c>
      <c r="F115" s="1" t="s">
        <v>873</v>
      </c>
    </row>
    <row r="116" spans="2:6">
      <c r="B116" s="1"/>
      <c r="D116" s="1" t="s">
        <v>1164</v>
      </c>
      <c r="E116" s="16" t="s">
        <v>1165</v>
      </c>
      <c r="F116" s="1" t="s">
        <v>873</v>
      </c>
    </row>
    <row r="117" spans="2:6">
      <c r="B117" s="1"/>
      <c r="D117" s="1" t="s">
        <v>1166</v>
      </c>
      <c r="E117" s="16" t="s">
        <v>1167</v>
      </c>
      <c r="F117" s="1" t="s">
        <v>873</v>
      </c>
    </row>
    <row r="118" spans="2:6">
      <c r="B118" s="1"/>
      <c r="D118" s="1" t="s">
        <v>1168</v>
      </c>
      <c r="E118" s="16" t="s">
        <v>1169</v>
      </c>
      <c r="F118" s="1" t="s">
        <v>873</v>
      </c>
    </row>
    <row r="119" spans="1:6">
      <c r="A119" t="s">
        <v>1170</v>
      </c>
      <c r="B119" s="1" t="s">
        <v>1171</v>
      </c>
      <c r="C119">
        <v>1918200000</v>
      </c>
      <c r="D119" s="104" t="s">
        <v>808</v>
      </c>
      <c r="E119" s="104" t="s">
        <v>807</v>
      </c>
      <c r="F119" s="104" t="s">
        <v>828</v>
      </c>
    </row>
    <row r="120" spans="2:6">
      <c r="B120" s="1"/>
      <c r="D120" s="1" t="s">
        <v>1172</v>
      </c>
      <c r="E120" s="16" t="s">
        <v>910</v>
      </c>
      <c r="F120" s="161" t="s">
        <v>835</v>
      </c>
    </row>
    <row r="121" spans="2:6">
      <c r="B121" s="1"/>
      <c r="D121" s="1" t="s">
        <v>1173</v>
      </c>
      <c r="E121" s="16" t="s">
        <v>942</v>
      </c>
      <c r="F121" s="161" t="s">
        <v>835</v>
      </c>
    </row>
    <row r="122" spans="2:6">
      <c r="B122" s="1"/>
      <c r="D122" s="1" t="s">
        <v>1174</v>
      </c>
      <c r="E122" s="16" t="s">
        <v>875</v>
      </c>
      <c r="F122" s="161" t="s">
        <v>835</v>
      </c>
    </row>
    <row r="123" spans="2:6">
      <c r="B123" s="1"/>
      <c r="D123" s="1" t="s">
        <v>1175</v>
      </c>
      <c r="E123" s="16" t="s">
        <v>880</v>
      </c>
      <c r="F123" s="161" t="s">
        <v>835</v>
      </c>
    </row>
    <row r="124" spans="2:6">
      <c r="B124" s="1"/>
      <c r="D124" s="1" t="s">
        <v>1176</v>
      </c>
      <c r="E124" s="16" t="s">
        <v>1177</v>
      </c>
      <c r="F124" s="161" t="s">
        <v>835</v>
      </c>
    </row>
    <row r="125" spans="2:14">
      <c r="B125" s="1"/>
      <c r="D125" s="1" t="s">
        <v>1178</v>
      </c>
      <c r="E125" s="16" t="s">
        <v>1179</v>
      </c>
      <c r="F125" s="161" t="s">
        <v>835</v>
      </c>
      <c r="N125" s="81"/>
    </row>
    <row r="126" spans="2:6">
      <c r="B126" s="1"/>
      <c r="D126" s="1" t="s">
        <v>1180</v>
      </c>
      <c r="E126" s="16" t="s">
        <v>1181</v>
      </c>
      <c r="F126" s="161" t="s">
        <v>835</v>
      </c>
    </row>
    <row r="127" spans="2:6">
      <c r="B127" s="1"/>
      <c r="D127" s="1" t="s">
        <v>1182</v>
      </c>
      <c r="E127" s="16" t="s">
        <v>1183</v>
      </c>
      <c r="F127" s="161" t="s">
        <v>835</v>
      </c>
    </row>
    <row r="128" spans="2:6">
      <c r="B128" s="1"/>
      <c r="D128" s="1" t="s">
        <v>1184</v>
      </c>
      <c r="E128" s="16" t="s">
        <v>978</v>
      </c>
      <c r="F128" s="161" t="s">
        <v>873</v>
      </c>
    </row>
    <row r="129" spans="2:6">
      <c r="B129" s="1"/>
      <c r="D129" s="1" t="s">
        <v>1185</v>
      </c>
      <c r="E129" s="16" t="s">
        <v>1186</v>
      </c>
      <c r="F129" s="161" t="s">
        <v>873</v>
      </c>
    </row>
    <row r="130" spans="2:6">
      <c r="B130" s="1"/>
      <c r="D130" s="1" t="s">
        <v>1187</v>
      </c>
      <c r="E130" s="16" t="s">
        <v>1188</v>
      </c>
      <c r="F130" s="161" t="s">
        <v>873</v>
      </c>
    </row>
    <row r="131" spans="2:6">
      <c r="B131" s="1"/>
      <c r="D131" s="1" t="s">
        <v>1189</v>
      </c>
      <c r="E131" s="16" t="s">
        <v>1190</v>
      </c>
      <c r="F131" s="161" t="s">
        <v>873</v>
      </c>
    </row>
    <row r="132" spans="2:6">
      <c r="B132" s="1"/>
      <c r="D132" s="1" t="s">
        <v>1191</v>
      </c>
      <c r="E132" s="16" t="s">
        <v>1192</v>
      </c>
      <c r="F132" s="161" t="s">
        <v>873</v>
      </c>
    </row>
    <row r="133" spans="2:6">
      <c r="B133" s="1"/>
      <c r="D133" s="1" t="s">
        <v>1193</v>
      </c>
      <c r="E133" s="16" t="s">
        <v>1194</v>
      </c>
      <c r="F133" s="161" t="s">
        <v>873</v>
      </c>
    </row>
    <row r="134" spans="2:6">
      <c r="B134" s="1"/>
      <c r="D134" s="1" t="s">
        <v>1195</v>
      </c>
      <c r="E134" s="16" t="s">
        <v>1196</v>
      </c>
      <c r="F134" s="161" t="s">
        <v>873</v>
      </c>
    </row>
    <row r="135" spans="2:6">
      <c r="B135" s="1"/>
      <c r="D135" s="1" t="s">
        <v>1197</v>
      </c>
      <c r="E135" s="16" t="s">
        <v>1198</v>
      </c>
      <c r="F135" s="161" t="s">
        <v>873</v>
      </c>
    </row>
    <row r="136" spans="2:6">
      <c r="B136" s="1"/>
      <c r="D136" s="1" t="s">
        <v>1199</v>
      </c>
      <c r="E136" s="16" t="s">
        <v>1200</v>
      </c>
      <c r="F136" s="161" t="s">
        <v>873</v>
      </c>
    </row>
    <row r="137" spans="2:6">
      <c r="B137" s="1"/>
      <c r="D137" s="1" t="s">
        <v>1201</v>
      </c>
      <c r="E137" s="16" t="s">
        <v>1202</v>
      </c>
      <c r="F137" s="161" t="s">
        <v>873</v>
      </c>
    </row>
    <row r="138" spans="2:6">
      <c r="B138" s="1"/>
      <c r="D138" s="1" t="s">
        <v>1203</v>
      </c>
      <c r="E138" s="16" t="s">
        <v>1204</v>
      </c>
      <c r="F138" s="161" t="s">
        <v>873</v>
      </c>
    </row>
    <row r="139" spans="2:6">
      <c r="B139" s="1"/>
      <c r="D139" s="1" t="s">
        <v>1205</v>
      </c>
      <c r="E139" s="16" t="s">
        <v>1206</v>
      </c>
      <c r="F139" s="161" t="s">
        <v>873</v>
      </c>
    </row>
    <row r="140" spans="2:6">
      <c r="B140" s="1"/>
      <c r="D140" s="1" t="s">
        <v>1207</v>
      </c>
      <c r="E140" s="16" t="s">
        <v>1208</v>
      </c>
      <c r="F140" s="161" t="s">
        <v>873</v>
      </c>
    </row>
    <row r="141" spans="2:6">
      <c r="B141" s="1"/>
      <c r="D141" s="1" t="s">
        <v>1209</v>
      </c>
      <c r="E141" s="16" t="s">
        <v>1210</v>
      </c>
      <c r="F141" s="161" t="s">
        <v>873</v>
      </c>
    </row>
    <row r="142" spans="1:6">
      <c r="A142" t="s">
        <v>1211</v>
      </c>
      <c r="B142" s="1" t="s">
        <v>1212</v>
      </c>
      <c r="C142">
        <v>1918400000</v>
      </c>
      <c r="D142" s="104" t="s">
        <v>808</v>
      </c>
      <c r="E142" s="104" t="s">
        <v>807</v>
      </c>
      <c r="F142" s="104" t="s">
        <v>828</v>
      </c>
    </row>
    <row r="143" spans="2:6">
      <c r="B143" s="1"/>
      <c r="D143" s="1" t="s">
        <v>1213</v>
      </c>
      <c r="E143" s="16" t="s">
        <v>965</v>
      </c>
      <c r="F143" s="161" t="s">
        <v>835</v>
      </c>
    </row>
    <row r="144" spans="2:6">
      <c r="B144" s="1"/>
      <c r="D144" s="1" t="s">
        <v>1214</v>
      </c>
      <c r="E144" s="16" t="s">
        <v>851</v>
      </c>
      <c r="F144" s="161" t="s">
        <v>835</v>
      </c>
    </row>
    <row r="145" spans="2:6">
      <c r="B145" s="1"/>
      <c r="D145" s="1" t="s">
        <v>1215</v>
      </c>
      <c r="E145" s="16" t="s">
        <v>946</v>
      </c>
      <c r="F145" s="161" t="s">
        <v>835</v>
      </c>
    </row>
    <row r="146" spans="2:6">
      <c r="B146" s="1"/>
      <c r="D146" s="1" t="s">
        <v>1216</v>
      </c>
      <c r="E146" s="16" t="s">
        <v>1217</v>
      </c>
      <c r="F146" s="161" t="s">
        <v>835</v>
      </c>
    </row>
    <row r="147" spans="2:6">
      <c r="B147" s="1"/>
      <c r="D147" s="1" t="s">
        <v>1218</v>
      </c>
      <c r="E147" s="16" t="s">
        <v>1219</v>
      </c>
      <c r="F147" s="161" t="s">
        <v>835</v>
      </c>
    </row>
    <row r="148" spans="2:6">
      <c r="B148" s="1"/>
      <c r="D148" s="1" t="s">
        <v>1220</v>
      </c>
      <c r="E148" s="16" t="s">
        <v>1221</v>
      </c>
      <c r="F148" s="161" t="s">
        <v>835</v>
      </c>
    </row>
    <row r="149" spans="2:6">
      <c r="B149" s="1"/>
      <c r="D149" s="1" t="s">
        <v>1222</v>
      </c>
      <c r="E149" s="16" t="s">
        <v>1223</v>
      </c>
      <c r="F149" s="161" t="s">
        <v>835</v>
      </c>
    </row>
    <row r="150" spans="2:6">
      <c r="B150" s="1"/>
      <c r="D150" s="1" t="s">
        <v>1224</v>
      </c>
      <c r="E150" s="16" t="s">
        <v>892</v>
      </c>
      <c r="F150" s="161" t="s">
        <v>835</v>
      </c>
    </row>
    <row r="151" spans="2:6">
      <c r="B151" s="1"/>
      <c r="D151" s="1" t="s">
        <v>1225</v>
      </c>
      <c r="E151" s="16" t="s">
        <v>1226</v>
      </c>
      <c r="F151" s="1" t="s">
        <v>873</v>
      </c>
    </row>
    <row r="152" spans="2:6">
      <c r="B152" s="1"/>
      <c r="D152" s="1" t="s">
        <v>1227</v>
      </c>
      <c r="E152" s="16" t="s">
        <v>1228</v>
      </c>
      <c r="F152" s="1" t="s">
        <v>873</v>
      </c>
    </row>
    <row r="153" spans="2:6">
      <c r="B153" s="1"/>
      <c r="D153" s="1" t="s">
        <v>1229</v>
      </c>
      <c r="E153" s="16" t="s">
        <v>1230</v>
      </c>
      <c r="F153" s="1" t="s">
        <v>873</v>
      </c>
    </row>
    <row r="154" spans="2:6">
      <c r="B154" s="1"/>
      <c r="D154" s="1" t="s">
        <v>1231</v>
      </c>
      <c r="E154" s="16" t="s">
        <v>1232</v>
      </c>
      <c r="F154" s="1" t="s">
        <v>873</v>
      </c>
    </row>
    <row r="155" spans="2:6">
      <c r="B155" s="1"/>
      <c r="D155" s="1" t="s">
        <v>1233</v>
      </c>
      <c r="E155" s="16" t="s">
        <v>1234</v>
      </c>
      <c r="F155" s="1" t="s">
        <v>873</v>
      </c>
    </row>
    <row r="156" spans="2:6">
      <c r="B156" s="1"/>
      <c r="D156" s="1" t="s">
        <v>1235</v>
      </c>
      <c r="E156" s="16" t="s">
        <v>1236</v>
      </c>
      <c r="F156" s="1" t="s">
        <v>873</v>
      </c>
    </row>
    <row r="157" spans="2:6">
      <c r="B157" s="1"/>
      <c r="D157" s="1" t="s">
        <v>1237</v>
      </c>
      <c r="E157" s="16" t="s">
        <v>1238</v>
      </c>
      <c r="F157" s="1" t="s">
        <v>873</v>
      </c>
    </row>
    <row r="158" spans="2:6">
      <c r="B158" s="1"/>
      <c r="D158" s="1" t="s">
        <v>1239</v>
      </c>
      <c r="E158" s="16" t="s">
        <v>1240</v>
      </c>
      <c r="F158" s="1" t="s">
        <v>873</v>
      </c>
    </row>
    <row r="159" spans="2:6">
      <c r="B159" s="1"/>
      <c r="D159" s="1" t="s">
        <v>1241</v>
      </c>
      <c r="E159" s="16" t="s">
        <v>1242</v>
      </c>
      <c r="F159" s="1" t="s">
        <v>873</v>
      </c>
    </row>
    <row r="160" spans="2:6">
      <c r="B160" s="1"/>
      <c r="D160" s="1" t="s">
        <v>1243</v>
      </c>
      <c r="E160" s="16" t="s">
        <v>1244</v>
      </c>
      <c r="F160" s="1" t="s">
        <v>873</v>
      </c>
    </row>
    <row r="161" spans="2:6">
      <c r="B161" s="1"/>
      <c r="D161" s="1" t="s">
        <v>1245</v>
      </c>
      <c r="E161" s="16" t="s">
        <v>1246</v>
      </c>
      <c r="F161" s="1" t="s">
        <v>873</v>
      </c>
    </row>
    <row r="162" spans="2:6">
      <c r="B162" s="1"/>
      <c r="D162" s="1" t="s">
        <v>1247</v>
      </c>
      <c r="E162" s="16" t="s">
        <v>1248</v>
      </c>
      <c r="F162" s="1" t="s">
        <v>873</v>
      </c>
    </row>
    <row r="163" spans="2:6">
      <c r="B163" s="1"/>
      <c r="D163" s="1" t="s">
        <v>1249</v>
      </c>
      <c r="E163" s="16" t="s">
        <v>1145</v>
      </c>
      <c r="F163" s="1" t="s">
        <v>873</v>
      </c>
    </row>
    <row r="164" spans="1:6">
      <c r="A164" t="s">
        <v>1250</v>
      </c>
      <c r="B164" s="1" t="s">
        <v>1251</v>
      </c>
      <c r="C164">
        <v>1910800001</v>
      </c>
      <c r="D164" s="104" t="s">
        <v>808</v>
      </c>
      <c r="E164" s="104" t="s">
        <v>807</v>
      </c>
      <c r="F164" s="104" t="s">
        <v>828</v>
      </c>
    </row>
    <row r="165" spans="2:6">
      <c r="B165" s="1"/>
      <c r="D165" s="1" t="s">
        <v>1252</v>
      </c>
      <c r="E165" s="16" t="s">
        <v>961</v>
      </c>
      <c r="F165" s="161" t="s">
        <v>835</v>
      </c>
    </row>
    <row r="166" spans="2:6">
      <c r="B166" s="1"/>
      <c r="D166" s="1" t="s">
        <v>1253</v>
      </c>
      <c r="E166" s="16" t="s">
        <v>1254</v>
      </c>
      <c r="F166" s="161" t="s">
        <v>835</v>
      </c>
    </row>
    <row r="167" spans="2:6">
      <c r="B167" s="1"/>
      <c r="D167" s="1" t="s">
        <v>1255</v>
      </c>
      <c r="E167" s="16" t="s">
        <v>1009</v>
      </c>
      <c r="F167" s="161" t="s">
        <v>835</v>
      </c>
    </row>
    <row r="168" spans="2:6">
      <c r="B168" s="1"/>
      <c r="D168" s="1" t="s">
        <v>1256</v>
      </c>
      <c r="E168" s="16" t="s">
        <v>965</v>
      </c>
      <c r="F168" s="161" t="s">
        <v>835</v>
      </c>
    </row>
    <row r="169" spans="2:6">
      <c r="B169" s="1"/>
      <c r="D169" s="1" t="s">
        <v>1257</v>
      </c>
      <c r="E169" s="16" t="s">
        <v>970</v>
      </c>
      <c r="F169" s="161" t="s">
        <v>835</v>
      </c>
    </row>
    <row r="170" spans="2:6">
      <c r="B170" s="1"/>
      <c r="D170" s="1" t="s">
        <v>1258</v>
      </c>
      <c r="E170" s="16" t="s">
        <v>1004</v>
      </c>
      <c r="F170" s="161" t="s">
        <v>835</v>
      </c>
    </row>
    <row r="171" spans="2:6">
      <c r="B171" s="1"/>
      <c r="D171" s="1" t="s">
        <v>1259</v>
      </c>
      <c r="E171" s="16" t="s">
        <v>825</v>
      </c>
      <c r="F171" s="161" t="s">
        <v>835</v>
      </c>
    </row>
    <row r="172" spans="2:6">
      <c r="B172" s="1"/>
      <c r="D172" s="1" t="s">
        <v>1260</v>
      </c>
      <c r="E172" s="16" t="s">
        <v>1029</v>
      </c>
      <c r="F172" s="161" t="s">
        <v>835</v>
      </c>
    </row>
    <row r="173" spans="2:6">
      <c r="B173" s="1"/>
      <c r="D173" s="1" t="s">
        <v>1261</v>
      </c>
      <c r="E173" s="16" t="s">
        <v>1262</v>
      </c>
      <c r="F173" s="1" t="s">
        <v>873</v>
      </c>
    </row>
    <row r="174" spans="2:6">
      <c r="B174" s="1"/>
      <c r="D174" s="1" t="s">
        <v>1263</v>
      </c>
      <c r="E174" s="16" t="s">
        <v>1264</v>
      </c>
      <c r="F174" s="1" t="s">
        <v>873</v>
      </c>
    </row>
    <row r="175" spans="2:6">
      <c r="B175" s="1"/>
      <c r="D175" s="1" t="s">
        <v>1265</v>
      </c>
      <c r="E175" s="16" t="s">
        <v>1266</v>
      </c>
      <c r="F175" s="1" t="s">
        <v>873</v>
      </c>
    </row>
    <row r="176" spans="2:6">
      <c r="B176" s="1"/>
      <c r="D176" s="1" t="s">
        <v>1267</v>
      </c>
      <c r="E176" s="16" t="s">
        <v>1268</v>
      </c>
      <c r="F176" s="1" t="s">
        <v>873</v>
      </c>
    </row>
    <row r="177" spans="2:6">
      <c r="B177" s="1"/>
      <c r="D177" s="1" t="s">
        <v>1269</v>
      </c>
      <c r="E177" s="16" t="s">
        <v>1270</v>
      </c>
      <c r="F177" s="1" t="s">
        <v>873</v>
      </c>
    </row>
    <row r="178" spans="2:6">
      <c r="B178" s="1"/>
      <c r="D178" s="1" t="s">
        <v>1271</v>
      </c>
      <c r="E178" s="16" t="s">
        <v>1272</v>
      </c>
      <c r="F178" s="1" t="s">
        <v>873</v>
      </c>
    </row>
    <row r="179" spans="2:6">
      <c r="B179" s="1"/>
      <c r="D179" s="1" t="s">
        <v>1273</v>
      </c>
      <c r="E179" s="16" t="s">
        <v>1274</v>
      </c>
      <c r="F179" s="1" t="s">
        <v>873</v>
      </c>
    </row>
    <row r="180" spans="2:6">
      <c r="B180" s="1"/>
      <c r="D180" s="1" t="s">
        <v>1275</v>
      </c>
      <c r="E180" s="16" t="s">
        <v>1276</v>
      </c>
      <c r="F180" s="1" t="s">
        <v>873</v>
      </c>
    </row>
    <row r="181" spans="2:6">
      <c r="B181" s="1"/>
      <c r="D181" s="1" t="s">
        <v>1277</v>
      </c>
      <c r="E181" s="16" t="s">
        <v>1278</v>
      </c>
      <c r="F181" s="1" t="s">
        <v>873</v>
      </c>
    </row>
    <row r="182" spans="2:6">
      <c r="B182" s="1"/>
      <c r="D182" s="1" t="s">
        <v>1279</v>
      </c>
      <c r="E182" s="16" t="s">
        <v>1280</v>
      </c>
      <c r="F182" s="1" t="s">
        <v>873</v>
      </c>
    </row>
    <row r="183" spans="2:6">
      <c r="B183" s="1"/>
      <c r="D183" s="1" t="s">
        <v>1281</v>
      </c>
      <c r="E183" s="16" t="s">
        <v>1282</v>
      </c>
      <c r="F183" s="1" t="s">
        <v>873</v>
      </c>
    </row>
    <row r="184" spans="2:6">
      <c r="B184" s="1"/>
      <c r="D184" s="1" t="s">
        <v>1283</v>
      </c>
      <c r="E184" s="16" t="s">
        <v>1284</v>
      </c>
      <c r="F184" s="1" t="s">
        <v>873</v>
      </c>
    </row>
    <row r="185" spans="2:6">
      <c r="B185" s="1"/>
      <c r="D185" s="1" t="s">
        <v>1285</v>
      </c>
      <c r="E185" s="16" t="s">
        <v>1286</v>
      </c>
      <c r="F185" s="1" t="s">
        <v>873</v>
      </c>
    </row>
    <row r="186" spans="1:6">
      <c r="A186" t="s">
        <v>1287</v>
      </c>
      <c r="B186" s="1" t="s">
        <v>1288</v>
      </c>
      <c r="C186">
        <v>1913300006</v>
      </c>
      <c r="D186" s="104" t="s">
        <v>808</v>
      </c>
      <c r="E186" s="104" t="s">
        <v>807</v>
      </c>
      <c r="F186" s="104" t="s">
        <v>828</v>
      </c>
    </row>
    <row r="187" spans="2:6">
      <c r="B187" s="1"/>
      <c r="D187" s="1" t="s">
        <v>1289</v>
      </c>
      <c r="E187" s="16" t="s">
        <v>1053</v>
      </c>
      <c r="F187" s="161" t="s">
        <v>835</v>
      </c>
    </row>
    <row r="188" spans="2:6">
      <c r="B188" s="1"/>
      <c r="D188" s="1" t="s">
        <v>1290</v>
      </c>
      <c r="E188" s="16" t="s">
        <v>1044</v>
      </c>
      <c r="F188" s="161" t="s">
        <v>835</v>
      </c>
    </row>
    <row r="189" spans="2:6">
      <c r="B189" s="1"/>
      <c r="D189" s="1" t="s">
        <v>1291</v>
      </c>
      <c r="E189" s="16" t="s">
        <v>1039</v>
      </c>
      <c r="F189" s="161" t="s">
        <v>835</v>
      </c>
    </row>
    <row r="190" spans="2:6">
      <c r="B190" s="1"/>
      <c r="D190" s="1" t="s">
        <v>1292</v>
      </c>
      <c r="E190" s="16" t="s">
        <v>1034</v>
      </c>
      <c r="F190" s="161" t="s">
        <v>835</v>
      </c>
    </row>
    <row r="191" spans="2:6">
      <c r="B191" s="1"/>
      <c r="D191" s="1" t="s">
        <v>1293</v>
      </c>
      <c r="E191" s="16" t="s">
        <v>1024</v>
      </c>
      <c r="F191" s="161" t="s">
        <v>835</v>
      </c>
    </row>
    <row r="192" spans="2:6">
      <c r="B192" s="1"/>
      <c r="D192" s="1" t="s">
        <v>1294</v>
      </c>
      <c r="E192" s="16" t="s">
        <v>955</v>
      </c>
      <c r="F192" s="161" t="s">
        <v>835</v>
      </c>
    </row>
    <row r="193" spans="2:6">
      <c r="B193" s="1"/>
      <c r="D193" s="1" t="s">
        <v>1295</v>
      </c>
      <c r="E193" s="16" t="s">
        <v>1296</v>
      </c>
      <c r="F193" s="161" t="s">
        <v>835</v>
      </c>
    </row>
    <row r="194" spans="2:6">
      <c r="B194" s="1"/>
      <c r="D194" s="1" t="s">
        <v>1297</v>
      </c>
      <c r="E194" s="16" t="s">
        <v>1019</v>
      </c>
      <c r="F194" s="161" t="s">
        <v>835</v>
      </c>
    </row>
    <row r="195" spans="2:6">
      <c r="B195" s="1"/>
      <c r="D195" s="1" t="s">
        <v>1298</v>
      </c>
      <c r="E195">
        <v>1892600002</v>
      </c>
      <c r="F195" s="161" t="s">
        <v>835</v>
      </c>
    </row>
    <row r="196" spans="2:6">
      <c r="B196" s="1"/>
      <c r="D196" s="1" t="s">
        <v>1252</v>
      </c>
      <c r="E196" s="16" t="s">
        <v>961</v>
      </c>
      <c r="F196" s="161" t="s">
        <v>835</v>
      </c>
    </row>
    <row r="197" spans="2:6">
      <c r="B197" s="1"/>
      <c r="D197" s="1" t="s">
        <v>1253</v>
      </c>
      <c r="E197" s="16" t="s">
        <v>1254</v>
      </c>
      <c r="F197" s="161" t="s">
        <v>835</v>
      </c>
    </row>
    <row r="198" spans="2:6">
      <c r="B198" s="1"/>
      <c r="D198" s="1" t="s">
        <v>1255</v>
      </c>
      <c r="E198" s="16" t="s">
        <v>1009</v>
      </c>
      <c r="F198" s="161" t="s">
        <v>835</v>
      </c>
    </row>
    <row r="199" spans="2:6">
      <c r="B199" s="1"/>
      <c r="D199" s="1" t="s">
        <v>1256</v>
      </c>
      <c r="E199" s="16" t="s">
        <v>965</v>
      </c>
      <c r="F199" s="161" t="s">
        <v>835</v>
      </c>
    </row>
    <row r="200" spans="2:6">
      <c r="B200" s="1"/>
      <c r="D200" s="1" t="s">
        <v>1257</v>
      </c>
      <c r="E200" s="16" t="s">
        <v>970</v>
      </c>
      <c r="F200" s="161" t="s">
        <v>835</v>
      </c>
    </row>
    <row r="201" spans="2:6">
      <c r="B201" s="1"/>
      <c r="D201" s="1" t="s">
        <v>1258</v>
      </c>
      <c r="E201" s="16" t="s">
        <v>1004</v>
      </c>
      <c r="F201" s="161" t="s">
        <v>835</v>
      </c>
    </row>
    <row r="202" spans="2:6">
      <c r="B202" s="1"/>
      <c r="D202" s="1" t="s">
        <v>1259</v>
      </c>
      <c r="E202" s="16" t="s">
        <v>825</v>
      </c>
      <c r="F202" s="161" t="s">
        <v>835</v>
      </c>
    </row>
    <row r="203" spans="2:6">
      <c r="B203" s="1"/>
      <c r="D203" s="1" t="s">
        <v>1260</v>
      </c>
      <c r="E203" s="16" t="s">
        <v>1029</v>
      </c>
      <c r="F203" s="161" t="s">
        <v>835</v>
      </c>
    </row>
    <row r="204" spans="2:6">
      <c r="B204" s="1"/>
      <c r="D204" s="1" t="s">
        <v>1299</v>
      </c>
      <c r="E204" s="16" t="s">
        <v>1300</v>
      </c>
      <c r="F204" s="161" t="s">
        <v>873</v>
      </c>
    </row>
    <row r="205" spans="2:6">
      <c r="B205" s="1"/>
      <c r="D205" s="1" t="s">
        <v>1301</v>
      </c>
      <c r="E205" s="16" t="s">
        <v>1302</v>
      </c>
      <c r="F205" s="161" t="s">
        <v>873</v>
      </c>
    </row>
    <row r="206" spans="2:6">
      <c r="B206" s="1"/>
      <c r="D206" s="1" t="s">
        <v>1303</v>
      </c>
      <c r="E206" s="16" t="s">
        <v>1304</v>
      </c>
      <c r="F206" s="161" t="s">
        <v>873</v>
      </c>
    </row>
    <row r="207" spans="2:6">
      <c r="B207" s="1"/>
      <c r="D207" s="1" t="s">
        <v>1305</v>
      </c>
      <c r="E207" s="16" t="s">
        <v>1306</v>
      </c>
      <c r="F207" s="161" t="s">
        <v>873</v>
      </c>
    </row>
    <row r="208" spans="2:6">
      <c r="B208" s="1"/>
      <c r="D208" s="1" t="s">
        <v>1307</v>
      </c>
      <c r="E208" s="16" t="s">
        <v>1308</v>
      </c>
      <c r="F208" s="161" t="s">
        <v>873</v>
      </c>
    </row>
    <row r="209" spans="2:6">
      <c r="B209" s="1"/>
      <c r="D209" s="1" t="s">
        <v>1309</v>
      </c>
      <c r="E209" s="16" t="s">
        <v>1310</v>
      </c>
      <c r="F209" s="161" t="s">
        <v>873</v>
      </c>
    </row>
    <row r="210" spans="2:6">
      <c r="B210" s="1"/>
      <c r="D210" s="1" t="s">
        <v>1311</v>
      </c>
      <c r="E210" s="16" t="s">
        <v>1312</v>
      </c>
      <c r="F210" s="161" t="s">
        <v>873</v>
      </c>
    </row>
    <row r="211" spans="2:6">
      <c r="B211" s="1"/>
      <c r="D211" s="1" t="s">
        <v>1313</v>
      </c>
      <c r="E211" s="16" t="s">
        <v>1314</v>
      </c>
      <c r="F211" s="161" t="s">
        <v>873</v>
      </c>
    </row>
    <row r="212" spans="2:6">
      <c r="B212" s="1"/>
      <c r="D212" s="1" t="s">
        <v>1315</v>
      </c>
      <c r="E212" s="16" t="s">
        <v>1316</v>
      </c>
      <c r="F212" s="161" t="s">
        <v>873</v>
      </c>
    </row>
    <row r="213" spans="2:6">
      <c r="B213" s="1"/>
      <c r="D213" s="1" t="s">
        <v>1317</v>
      </c>
      <c r="E213" s="16" t="s">
        <v>1318</v>
      </c>
      <c r="F213" s="161" t="s">
        <v>873</v>
      </c>
    </row>
    <row r="214" spans="2:6">
      <c r="B214" s="1"/>
      <c r="D214" s="1" t="s">
        <v>1319</v>
      </c>
      <c r="E214" s="16" t="s">
        <v>1320</v>
      </c>
      <c r="F214" s="161" t="s">
        <v>873</v>
      </c>
    </row>
    <row r="215" spans="2:6">
      <c r="B215" s="1"/>
      <c r="D215" s="1" t="s">
        <v>1321</v>
      </c>
      <c r="E215" s="16" t="s">
        <v>1322</v>
      </c>
      <c r="F215" s="161" t="s">
        <v>873</v>
      </c>
    </row>
    <row r="216" spans="2:6">
      <c r="B216" s="1"/>
      <c r="D216" s="1" t="s">
        <v>1323</v>
      </c>
      <c r="E216" s="16" t="s">
        <v>1324</v>
      </c>
      <c r="F216" s="161" t="s">
        <v>873</v>
      </c>
    </row>
    <row r="217" spans="2:6">
      <c r="B217" s="1"/>
      <c r="D217" s="1" t="s">
        <v>1325</v>
      </c>
      <c r="E217" s="16" t="s">
        <v>1326</v>
      </c>
      <c r="F217" s="161" t="s">
        <v>873</v>
      </c>
    </row>
    <row r="218" spans="1:6">
      <c r="A218" t="s">
        <v>1327</v>
      </c>
      <c r="B218" s="1" t="s">
        <v>1328</v>
      </c>
      <c r="C218">
        <v>1912200001</v>
      </c>
      <c r="D218" s="104" t="s">
        <v>808</v>
      </c>
      <c r="E218" s="104" t="s">
        <v>807</v>
      </c>
      <c r="F218" s="104" t="s">
        <v>828</v>
      </c>
    </row>
    <row r="219" spans="2:6">
      <c r="B219" s="1"/>
      <c r="C219">
        <v>1912200002</v>
      </c>
      <c r="D219" s="1" t="s">
        <v>1289</v>
      </c>
      <c r="E219" s="16" t="s">
        <v>1053</v>
      </c>
      <c r="F219" s="1" t="s">
        <v>835</v>
      </c>
    </row>
    <row r="220" spans="2:6">
      <c r="B220" s="1"/>
      <c r="C220">
        <v>1912200003</v>
      </c>
      <c r="D220" s="1" t="s">
        <v>1290</v>
      </c>
      <c r="E220" s="16" t="s">
        <v>1044</v>
      </c>
      <c r="F220" s="1" t="s">
        <v>835</v>
      </c>
    </row>
    <row r="221" spans="2:6">
      <c r="B221" s="1"/>
      <c r="D221" s="1" t="s">
        <v>1291</v>
      </c>
      <c r="E221" s="16" t="s">
        <v>1039</v>
      </c>
      <c r="F221" s="1" t="s">
        <v>835</v>
      </c>
    </row>
    <row r="222" spans="2:6">
      <c r="B222" s="1"/>
      <c r="D222" s="1" t="s">
        <v>1292</v>
      </c>
      <c r="E222" s="16" t="s">
        <v>1034</v>
      </c>
      <c r="F222" s="1" t="s">
        <v>835</v>
      </c>
    </row>
    <row r="223" spans="2:6">
      <c r="B223" s="1"/>
      <c r="D223" s="1" t="s">
        <v>1293</v>
      </c>
      <c r="E223" s="16" t="s">
        <v>1024</v>
      </c>
      <c r="F223" s="1" t="s">
        <v>835</v>
      </c>
    </row>
    <row r="224" spans="2:6">
      <c r="B224" s="1"/>
      <c r="D224" s="1" t="s">
        <v>1294</v>
      </c>
      <c r="E224" s="16" t="s">
        <v>955</v>
      </c>
      <c r="F224" s="1" t="s">
        <v>835</v>
      </c>
    </row>
    <row r="225" spans="2:6">
      <c r="B225" s="1"/>
      <c r="D225" s="1" t="s">
        <v>1295</v>
      </c>
      <c r="E225" s="16" t="s">
        <v>1296</v>
      </c>
      <c r="F225" s="1" t="s">
        <v>835</v>
      </c>
    </row>
    <row r="226" spans="2:6">
      <c r="B226" s="1"/>
      <c r="D226" s="1" t="s">
        <v>1297</v>
      </c>
      <c r="E226" s="16" t="s">
        <v>1019</v>
      </c>
      <c r="F226" s="1" t="s">
        <v>835</v>
      </c>
    </row>
    <row r="227" spans="2:6">
      <c r="B227" s="1"/>
      <c r="D227" s="1" t="s">
        <v>1298</v>
      </c>
      <c r="E227">
        <v>1892600002</v>
      </c>
      <c r="F227" s="1" t="s">
        <v>835</v>
      </c>
    </row>
    <row r="228" spans="2:6">
      <c r="B228" s="1"/>
      <c r="D228" s="1" t="s">
        <v>1252</v>
      </c>
      <c r="E228" s="16" t="s">
        <v>961</v>
      </c>
      <c r="F228" s="1" t="s">
        <v>835</v>
      </c>
    </row>
    <row r="229" spans="2:6">
      <c r="B229" s="1"/>
      <c r="D229" s="1" t="s">
        <v>1253</v>
      </c>
      <c r="E229" s="16" t="s">
        <v>1254</v>
      </c>
      <c r="F229" s="1" t="s">
        <v>835</v>
      </c>
    </row>
    <row r="230" spans="2:6">
      <c r="B230" s="1"/>
      <c r="D230" s="1" t="s">
        <v>1255</v>
      </c>
      <c r="E230" s="16" t="s">
        <v>1009</v>
      </c>
      <c r="F230" s="1" t="s">
        <v>835</v>
      </c>
    </row>
    <row r="231" spans="2:6">
      <c r="B231" s="1"/>
      <c r="D231" s="1" t="s">
        <v>1256</v>
      </c>
      <c r="E231" s="16" t="s">
        <v>965</v>
      </c>
      <c r="F231" s="1" t="s">
        <v>835</v>
      </c>
    </row>
    <row r="232" spans="2:6">
      <c r="B232" s="1"/>
      <c r="D232" s="1" t="s">
        <v>1257</v>
      </c>
      <c r="E232" s="16" t="s">
        <v>970</v>
      </c>
      <c r="F232" s="1" t="s">
        <v>835</v>
      </c>
    </row>
    <row r="233" spans="2:6">
      <c r="B233" s="1"/>
      <c r="D233" s="1" t="s">
        <v>1258</v>
      </c>
      <c r="E233" s="16" t="s">
        <v>1004</v>
      </c>
      <c r="F233" s="1" t="s">
        <v>835</v>
      </c>
    </row>
    <row r="234" spans="2:6">
      <c r="B234" s="1"/>
      <c r="D234" s="1" t="s">
        <v>1259</v>
      </c>
      <c r="E234" s="16" t="s">
        <v>825</v>
      </c>
      <c r="F234" s="1" t="s">
        <v>835</v>
      </c>
    </row>
    <row r="235" spans="2:6">
      <c r="B235" s="1"/>
      <c r="D235" s="1" t="s">
        <v>1260</v>
      </c>
      <c r="E235" s="16" t="s">
        <v>1029</v>
      </c>
      <c r="F235" s="1" t="s">
        <v>835</v>
      </c>
    </row>
    <row r="236" spans="2:6">
      <c r="B236" s="1"/>
      <c r="D236" s="1" t="s">
        <v>1213</v>
      </c>
      <c r="E236" s="16" t="s">
        <v>965</v>
      </c>
      <c r="F236" s="1" t="s">
        <v>835</v>
      </c>
    </row>
    <row r="237" spans="2:6">
      <c r="B237" s="1"/>
      <c r="D237" s="1" t="s">
        <v>1214</v>
      </c>
      <c r="E237" s="16" t="s">
        <v>851</v>
      </c>
      <c r="F237" s="1" t="s">
        <v>835</v>
      </c>
    </row>
    <row r="238" spans="2:6">
      <c r="B238" s="1"/>
      <c r="D238" s="1" t="s">
        <v>1215</v>
      </c>
      <c r="E238" s="16" t="s">
        <v>946</v>
      </c>
      <c r="F238" s="1" t="s">
        <v>835</v>
      </c>
    </row>
    <row r="239" spans="2:6">
      <c r="B239" s="1"/>
      <c r="D239" s="1" t="s">
        <v>1216</v>
      </c>
      <c r="E239" s="16" t="s">
        <v>1217</v>
      </c>
      <c r="F239" s="1" t="s">
        <v>835</v>
      </c>
    </row>
    <row r="240" spans="2:6">
      <c r="B240" s="1"/>
      <c r="D240" s="1" t="s">
        <v>1218</v>
      </c>
      <c r="E240" s="16" t="s">
        <v>1219</v>
      </c>
      <c r="F240" s="1" t="s">
        <v>835</v>
      </c>
    </row>
    <row r="241" spans="2:6">
      <c r="B241" s="1"/>
      <c r="D241" s="1" t="s">
        <v>1220</v>
      </c>
      <c r="E241" s="16" t="s">
        <v>1221</v>
      </c>
      <c r="F241" s="1" t="s">
        <v>835</v>
      </c>
    </row>
    <row r="242" spans="2:6">
      <c r="B242" s="1"/>
      <c r="D242" s="1" t="s">
        <v>1222</v>
      </c>
      <c r="E242" s="16" t="s">
        <v>1223</v>
      </c>
      <c r="F242" s="1" t="s">
        <v>835</v>
      </c>
    </row>
    <row r="243" spans="2:6">
      <c r="B243" s="1"/>
      <c r="D243" s="1" t="s">
        <v>1224</v>
      </c>
      <c r="E243" s="16" t="s">
        <v>892</v>
      </c>
      <c r="F243" s="1" t="s">
        <v>835</v>
      </c>
    </row>
    <row r="244" spans="2:6">
      <c r="B244" s="1"/>
      <c r="D244" s="1" t="s">
        <v>1172</v>
      </c>
      <c r="E244" s="16" t="s">
        <v>910</v>
      </c>
      <c r="F244" s="1" t="s">
        <v>835</v>
      </c>
    </row>
    <row r="245" spans="2:6">
      <c r="B245" s="1"/>
      <c r="D245" s="1" t="s">
        <v>1173</v>
      </c>
      <c r="E245" s="16" t="s">
        <v>942</v>
      </c>
      <c r="F245" s="1" t="s">
        <v>835</v>
      </c>
    </row>
    <row r="246" spans="2:6">
      <c r="B246" s="1"/>
      <c r="D246" s="1" t="s">
        <v>1174</v>
      </c>
      <c r="E246" s="16" t="s">
        <v>875</v>
      </c>
      <c r="F246" s="1" t="s">
        <v>835</v>
      </c>
    </row>
    <row r="247" spans="2:6">
      <c r="B247" s="1"/>
      <c r="D247" s="1" t="s">
        <v>1175</v>
      </c>
      <c r="E247" s="16" t="s">
        <v>880</v>
      </c>
      <c r="F247" s="1" t="s">
        <v>835</v>
      </c>
    </row>
    <row r="248" spans="2:6">
      <c r="B248" s="1"/>
      <c r="D248" s="1" t="s">
        <v>1176</v>
      </c>
      <c r="E248" s="16" t="s">
        <v>1177</v>
      </c>
      <c r="F248" s="1" t="s">
        <v>835</v>
      </c>
    </row>
    <row r="249" spans="2:6">
      <c r="B249" s="1"/>
      <c r="D249" s="1" t="s">
        <v>1178</v>
      </c>
      <c r="E249" s="16" t="s">
        <v>1179</v>
      </c>
      <c r="F249" s="1" t="s">
        <v>835</v>
      </c>
    </row>
    <row r="250" spans="2:6">
      <c r="B250" s="1"/>
      <c r="D250" s="1" t="s">
        <v>1180</v>
      </c>
      <c r="E250" s="16" t="s">
        <v>1181</v>
      </c>
      <c r="F250" s="1" t="s">
        <v>835</v>
      </c>
    </row>
    <row r="251" spans="2:6">
      <c r="B251" s="1"/>
      <c r="D251" s="1" t="s">
        <v>1182</v>
      </c>
      <c r="E251" s="16" t="s">
        <v>1183</v>
      </c>
      <c r="F251" s="1" t="s">
        <v>835</v>
      </c>
    </row>
    <row r="252" spans="2:6">
      <c r="B252" s="1"/>
      <c r="D252" s="1" t="s">
        <v>1134</v>
      </c>
      <c r="E252" s="16" t="s">
        <v>1014</v>
      </c>
      <c r="F252" s="1" t="s">
        <v>835</v>
      </c>
    </row>
    <row r="253" spans="2:6">
      <c r="B253" s="1"/>
      <c r="D253" s="1" t="s">
        <v>1135</v>
      </c>
      <c r="E253" s="16" t="s">
        <v>950</v>
      </c>
      <c r="F253" s="1" t="s">
        <v>835</v>
      </c>
    </row>
    <row r="254" spans="2:6">
      <c r="B254" s="1"/>
      <c r="D254" s="1" t="s">
        <v>1136</v>
      </c>
      <c r="E254" s="16" t="s">
        <v>1137</v>
      </c>
      <c r="F254" s="1" t="s">
        <v>835</v>
      </c>
    </row>
    <row r="255" spans="2:6">
      <c r="B255" s="1"/>
      <c r="D255" s="1" t="s">
        <v>1138</v>
      </c>
      <c r="E255" s="16" t="s">
        <v>932</v>
      </c>
      <c r="F255" s="1" t="s">
        <v>835</v>
      </c>
    </row>
    <row r="256" spans="2:6">
      <c r="B256" s="1"/>
      <c r="D256" s="1" t="s">
        <v>1139</v>
      </c>
      <c r="E256" s="16" t="s">
        <v>937</v>
      </c>
      <c r="F256" s="1" t="s">
        <v>835</v>
      </c>
    </row>
    <row r="257" spans="2:6">
      <c r="B257" s="1"/>
      <c r="D257" s="1" t="s">
        <v>1140</v>
      </c>
      <c r="E257">
        <v>1214420200</v>
      </c>
      <c r="F257" s="1" t="s">
        <v>835</v>
      </c>
    </row>
    <row r="258" spans="2:6">
      <c r="B258" s="1"/>
      <c r="D258" s="1" t="s">
        <v>1141</v>
      </c>
      <c r="E258">
        <v>1214520200</v>
      </c>
      <c r="F258" s="1" t="s">
        <v>835</v>
      </c>
    </row>
    <row r="259" spans="2:6">
      <c r="B259" s="1"/>
      <c r="D259" s="1" t="s">
        <v>1142</v>
      </c>
      <c r="E259">
        <v>1214020200</v>
      </c>
      <c r="F259" s="1" t="s">
        <v>835</v>
      </c>
    </row>
    <row r="260" spans="2:6">
      <c r="B260" s="1"/>
      <c r="D260" s="1" t="s">
        <v>1143</v>
      </c>
      <c r="E260">
        <v>1211320200</v>
      </c>
      <c r="F260" s="1" t="s">
        <v>835</v>
      </c>
    </row>
    <row r="261" spans="2:6">
      <c r="B261" s="1"/>
      <c r="D261" s="1" t="s">
        <v>1329</v>
      </c>
      <c r="E261" s="16" t="s">
        <v>1330</v>
      </c>
      <c r="F261" s="1" t="s">
        <v>873</v>
      </c>
    </row>
    <row r="262" spans="2:6">
      <c r="B262" s="1"/>
      <c r="D262" s="1" t="s">
        <v>1062</v>
      </c>
      <c r="E262" s="16" t="s">
        <v>1331</v>
      </c>
      <c r="F262" s="1" t="s">
        <v>873</v>
      </c>
    </row>
    <row r="263" spans="2:6">
      <c r="B263" s="1"/>
      <c r="D263" s="1" t="s">
        <v>1101</v>
      </c>
      <c r="E263" s="16" t="s">
        <v>980</v>
      </c>
      <c r="F263" s="1" t="s">
        <v>873</v>
      </c>
    </row>
    <row r="264" spans="2:6">
      <c r="B264" s="1"/>
      <c r="D264" s="1" t="s">
        <v>1332</v>
      </c>
      <c r="E264" s="16" t="s">
        <v>1061</v>
      </c>
      <c r="F264" s="1" t="s">
        <v>873</v>
      </c>
    </row>
    <row r="265" spans="1:8">
      <c r="A265" t="s">
        <v>1333</v>
      </c>
      <c r="B265" s="1" t="s">
        <v>1334</v>
      </c>
      <c r="C265">
        <v>1912800001</v>
      </c>
      <c r="D265" s="97" t="s">
        <v>1335</v>
      </c>
      <c r="E265" s="97"/>
      <c r="F265" s="97"/>
      <c r="G265" s="97"/>
      <c r="H265" t="s">
        <v>1336</v>
      </c>
    </row>
    <row r="266" spans="1:8">
      <c r="A266" t="s">
        <v>1337</v>
      </c>
      <c r="B266" s="1" t="s">
        <v>1338</v>
      </c>
      <c r="C266">
        <v>1912800002</v>
      </c>
      <c r="D266" s="97"/>
      <c r="E266" s="97"/>
      <c r="F266" s="97"/>
      <c r="G266" s="97"/>
      <c r="H266" t="s">
        <v>1339</v>
      </c>
    </row>
    <row r="267" spans="1:8">
      <c r="A267" t="s">
        <v>1340</v>
      </c>
      <c r="B267" s="1" t="s">
        <v>1341</v>
      </c>
      <c r="C267">
        <v>1912800003</v>
      </c>
      <c r="D267" s="97"/>
      <c r="E267" s="97"/>
      <c r="F267" s="97"/>
      <c r="G267" s="97"/>
      <c r="H267" t="s">
        <v>1342</v>
      </c>
    </row>
    <row r="268" spans="1:8">
      <c r="A268" t="s">
        <v>1343</v>
      </c>
      <c r="B268" s="1" t="s">
        <v>1344</v>
      </c>
      <c r="C268">
        <v>1913200001</v>
      </c>
      <c r="D268" s="97"/>
      <c r="E268" s="97"/>
      <c r="F268" s="97"/>
      <c r="G268" s="97"/>
      <c r="H268" t="s">
        <v>1345</v>
      </c>
    </row>
    <row r="269" spans="1:8">
      <c r="A269" t="s">
        <v>1346</v>
      </c>
      <c r="B269" s="1" t="s">
        <v>1347</v>
      </c>
      <c r="C269">
        <v>1912100002</v>
      </c>
      <c r="D269" s="97"/>
      <c r="E269" s="97"/>
      <c r="F269" s="97"/>
      <c r="G269" s="97"/>
      <c r="H269" t="s">
        <v>1348</v>
      </c>
    </row>
    <row r="270" spans="1:8">
      <c r="A270" t="s">
        <v>1349</v>
      </c>
      <c r="B270" s="1" t="s">
        <v>1350</v>
      </c>
      <c r="C270">
        <v>1913100010</v>
      </c>
      <c r="D270" s="97"/>
      <c r="E270" s="97"/>
      <c r="F270" s="97"/>
      <c r="G270" s="97"/>
      <c r="H270" t="s">
        <v>1351</v>
      </c>
    </row>
    <row r="271" spans="1:8">
      <c r="A271" t="s">
        <v>1352</v>
      </c>
      <c r="B271" s="1" t="s">
        <v>1353</v>
      </c>
      <c r="C271">
        <v>1912500002</v>
      </c>
      <c r="D271" s="97"/>
      <c r="E271" s="97"/>
      <c r="F271" s="97"/>
      <c r="G271" s="97"/>
      <c r="H271" t="s">
        <v>1354</v>
      </c>
    </row>
    <row r="272" spans="1:8">
      <c r="A272" t="s">
        <v>1355</v>
      </c>
      <c r="B272" s="1" t="s">
        <v>1356</v>
      </c>
      <c r="C272">
        <v>1912500005</v>
      </c>
      <c r="D272" s="97"/>
      <c r="E272" s="97"/>
      <c r="F272" s="97"/>
      <c r="G272" s="97"/>
      <c r="H272" t="s">
        <v>1357</v>
      </c>
    </row>
    <row r="273" spans="1:8">
      <c r="A273" t="s">
        <v>1358</v>
      </c>
      <c r="B273" s="1" t="s">
        <v>1359</v>
      </c>
      <c r="C273">
        <v>1912300006</v>
      </c>
      <c r="D273" s="97"/>
      <c r="E273" s="97"/>
      <c r="F273" s="97"/>
      <c r="G273" s="97"/>
      <c r="H273" t="s">
        <v>1360</v>
      </c>
    </row>
    <row r="274" spans="1:8">
      <c r="A274" t="s">
        <v>1361</v>
      </c>
      <c r="B274" s="1" t="s">
        <v>1362</v>
      </c>
      <c r="C274">
        <v>1913200008</v>
      </c>
      <c r="D274" s="97"/>
      <c r="E274" s="97"/>
      <c r="F274" s="97"/>
      <c r="G274" s="97"/>
      <c r="H274" t="s">
        <v>1363</v>
      </c>
    </row>
    <row r="276" spans="1:6">
      <c r="A276" t="s">
        <v>1364</v>
      </c>
      <c r="B276" s="1" t="s">
        <v>1365</v>
      </c>
      <c r="C276">
        <v>1911900001</v>
      </c>
      <c r="D276">
        <v>1911900002</v>
      </c>
      <c r="F276" t="s">
        <v>1336</v>
      </c>
    </row>
    <row r="277" spans="1:6">
      <c r="A277" s="1" t="s">
        <v>1366</v>
      </c>
      <c r="B277" s="1" t="s">
        <v>1367</v>
      </c>
      <c r="C277">
        <v>1912100004</v>
      </c>
      <c r="F277" t="s">
        <v>1339</v>
      </c>
    </row>
    <row r="278" spans="1:6">
      <c r="A278" s="1" t="s">
        <v>1368</v>
      </c>
      <c r="B278" s="1" t="s">
        <v>1369</v>
      </c>
      <c r="C278">
        <v>1912300004</v>
      </c>
      <c r="F278" t="s">
        <v>1342</v>
      </c>
    </row>
    <row r="279" spans="1:6">
      <c r="A279" s="1" t="s">
        <v>1370</v>
      </c>
      <c r="B279" s="1" t="s">
        <v>1371</v>
      </c>
      <c r="C279">
        <v>1912600009</v>
      </c>
      <c r="F279" t="s">
        <v>1345</v>
      </c>
    </row>
    <row r="280" spans="1:6">
      <c r="A280" s="1" t="s">
        <v>1372</v>
      </c>
      <c r="B280" s="1" t="s">
        <v>1373</v>
      </c>
      <c r="C280">
        <v>1912500001</v>
      </c>
      <c r="F280" t="s">
        <v>1348</v>
      </c>
    </row>
    <row r="281" spans="1:6">
      <c r="A281" s="1" t="s">
        <v>1374</v>
      </c>
      <c r="B281" s="1" t="s">
        <v>1375</v>
      </c>
      <c r="C281">
        <v>1913100007</v>
      </c>
      <c r="D281" s="1" t="s">
        <v>1376</v>
      </c>
      <c r="E281">
        <v>1912900004</v>
      </c>
      <c r="F281" t="s">
        <v>1351</v>
      </c>
    </row>
    <row r="282" spans="1:6">
      <c r="A282" s="1" t="s">
        <v>1377</v>
      </c>
      <c r="B282" s="1" t="s">
        <v>1378</v>
      </c>
      <c r="C282">
        <v>1912800008</v>
      </c>
      <c r="F282" t="s">
        <v>1354</v>
      </c>
    </row>
    <row r="283" spans="1:6">
      <c r="A283" s="1" t="s">
        <v>1379</v>
      </c>
      <c r="B283" s="1" t="s">
        <v>1380</v>
      </c>
      <c r="C283">
        <v>2004300000</v>
      </c>
      <c r="D283">
        <v>2004300001</v>
      </c>
      <c r="E283">
        <v>2004300002</v>
      </c>
      <c r="F283" t="s">
        <v>1357</v>
      </c>
    </row>
    <row r="284" spans="1:6">
      <c r="A284" s="1" t="s">
        <v>1381</v>
      </c>
      <c r="B284" s="1" t="s">
        <v>1382</v>
      </c>
      <c r="C284">
        <v>1913100006</v>
      </c>
      <c r="D284" s="1" t="s">
        <v>1383</v>
      </c>
      <c r="E284">
        <v>2004400000</v>
      </c>
      <c r="F284" t="s">
        <v>1360</v>
      </c>
    </row>
    <row r="285" spans="1:6">
      <c r="A285" s="1" t="s">
        <v>1384</v>
      </c>
      <c r="B285" s="1" t="s">
        <v>1385</v>
      </c>
      <c r="C285">
        <v>1913300005</v>
      </c>
      <c r="F285" t="s">
        <v>1386</v>
      </c>
    </row>
    <row r="288" spans="1:2">
      <c r="A288" s="1" t="s">
        <v>1387</v>
      </c>
      <c r="B288" s="18" t="s">
        <v>1388</v>
      </c>
    </row>
    <row r="289" spans="1:2">
      <c r="A289" s="1"/>
      <c r="B289" s="18" t="s">
        <v>1389</v>
      </c>
    </row>
    <row r="290" spans="1:2">
      <c r="A290" s="1"/>
      <c r="B290" s="18" t="s">
        <v>1390</v>
      </c>
    </row>
    <row r="291" spans="2:10">
      <c r="B291" s="1" t="s">
        <v>1391</v>
      </c>
      <c r="D291" s="1" t="s">
        <v>803</v>
      </c>
      <c r="E291" s="1"/>
      <c r="G291" s="95" t="s">
        <v>1392</v>
      </c>
      <c r="H291" s="95"/>
      <c r="I291" s="95"/>
      <c r="J291" s="95"/>
    </row>
    <row r="292" spans="1:10">
      <c r="A292">
        <v>1</v>
      </c>
      <c r="B292" s="1" t="s">
        <v>1393</v>
      </c>
      <c r="D292" s="162">
        <v>1924100004</v>
      </c>
      <c r="E292" s="1" t="s">
        <v>1394</v>
      </c>
      <c r="F292" s="159" t="s">
        <v>1039</v>
      </c>
      <c r="G292" s="1" t="s">
        <v>1395</v>
      </c>
      <c r="H292" s="16" t="s">
        <v>1396</v>
      </c>
      <c r="I292" s="16" t="s">
        <v>1397</v>
      </c>
      <c r="J292" s="16" t="s">
        <v>1398</v>
      </c>
    </row>
    <row r="293" spans="1:10">
      <c r="A293">
        <v>2</v>
      </c>
      <c r="B293" s="1" t="s">
        <v>1399</v>
      </c>
      <c r="D293">
        <v>2000500002</v>
      </c>
      <c r="E293" s="1" t="s">
        <v>1400</v>
      </c>
      <c r="F293" s="16" t="s">
        <v>1029</v>
      </c>
      <c r="G293" s="1" t="s">
        <v>1401</v>
      </c>
      <c r="H293" s="16" t="s">
        <v>1402</v>
      </c>
      <c r="I293" s="16" t="s">
        <v>875</v>
      </c>
      <c r="J293" s="16" t="s">
        <v>1196</v>
      </c>
    </row>
    <row r="294" spans="1:10">
      <c r="A294">
        <v>3</v>
      </c>
      <c r="B294" s="1" t="s">
        <v>1403</v>
      </c>
      <c r="D294">
        <v>1911900001</v>
      </c>
      <c r="E294" s="1" t="s">
        <v>1404</v>
      </c>
      <c r="F294" s="16" t="s">
        <v>1053</v>
      </c>
      <c r="G294" s="1" t="s">
        <v>1405</v>
      </c>
      <c r="H294" s="16" t="s">
        <v>1145</v>
      </c>
      <c r="I294" s="16" t="s">
        <v>953</v>
      </c>
      <c r="J294" s="16" t="s">
        <v>1406</v>
      </c>
    </row>
    <row r="295" spans="1:10">
      <c r="A295">
        <v>4</v>
      </c>
      <c r="B295" s="1" t="s">
        <v>1407</v>
      </c>
      <c r="D295">
        <v>2004000002</v>
      </c>
      <c r="E295" s="1" t="s">
        <v>1408</v>
      </c>
      <c r="F295" s="16" t="s">
        <v>970</v>
      </c>
      <c r="G295" s="1" t="s">
        <v>1409</v>
      </c>
      <c r="H295" s="16" t="s">
        <v>1276</v>
      </c>
      <c r="I295" s="16" t="s">
        <v>1278</v>
      </c>
      <c r="J295" s="16" t="s">
        <v>1410</v>
      </c>
    </row>
    <row r="296" spans="1:10">
      <c r="A296">
        <v>5</v>
      </c>
      <c r="B296" s="1" t="s">
        <v>1411</v>
      </c>
      <c r="D296">
        <v>1910800007</v>
      </c>
      <c r="E296" s="1" t="s">
        <v>1412</v>
      </c>
      <c r="F296" s="16" t="s">
        <v>965</v>
      </c>
      <c r="G296" s="1" t="s">
        <v>1413</v>
      </c>
      <c r="H296" s="16" t="s">
        <v>978</v>
      </c>
      <c r="I296" s="16" t="s">
        <v>973</v>
      </c>
      <c r="J296" s="16" t="s">
        <v>1248</v>
      </c>
    </row>
    <row r="297" spans="1:10">
      <c r="A297">
        <v>6</v>
      </c>
      <c r="B297" s="1" t="s">
        <v>1414</v>
      </c>
      <c r="D297">
        <v>1915400000</v>
      </c>
      <c r="E297" s="1" t="s">
        <v>1415</v>
      </c>
      <c r="F297" s="16" t="s">
        <v>1049</v>
      </c>
      <c r="G297" s="1" t="s">
        <v>1416</v>
      </c>
      <c r="H297" s="16" t="s">
        <v>1272</v>
      </c>
      <c r="I297" s="16" t="s">
        <v>1270</v>
      </c>
      <c r="J297" s="16" t="s">
        <v>1274</v>
      </c>
    </row>
    <row r="298" spans="1:10">
      <c r="A298">
        <v>7</v>
      </c>
      <c r="B298" s="1" t="s">
        <v>1417</v>
      </c>
      <c r="D298">
        <v>1913200003</v>
      </c>
      <c r="E298" s="1" t="s">
        <v>1418</v>
      </c>
      <c r="F298" s="16" t="s">
        <v>1044</v>
      </c>
      <c r="G298" s="1" t="s">
        <v>1419</v>
      </c>
      <c r="H298" s="16" t="s">
        <v>1420</v>
      </c>
      <c r="I298" s="16" t="s">
        <v>1421</v>
      </c>
      <c r="J298" s="16" t="s">
        <v>847</v>
      </c>
    </row>
    <row r="299" spans="1:10">
      <c r="A299">
        <v>8</v>
      </c>
      <c r="B299" s="1" t="s">
        <v>1422</v>
      </c>
      <c r="D299">
        <v>1912000005</v>
      </c>
      <c r="E299" s="1" t="s">
        <v>1423</v>
      </c>
      <c r="F299" s="16" t="s">
        <v>961</v>
      </c>
      <c r="G299" s="1" t="s">
        <v>1424</v>
      </c>
      <c r="H299" s="16" t="s">
        <v>840</v>
      </c>
      <c r="I299" s="16" t="s">
        <v>845</v>
      </c>
      <c r="J299" s="16" t="s">
        <v>855</v>
      </c>
    </row>
    <row r="300" spans="1:10">
      <c r="A300">
        <v>9</v>
      </c>
      <c r="B300" s="1" t="s">
        <v>1425</v>
      </c>
      <c r="D300">
        <v>1919300006</v>
      </c>
      <c r="E300" s="1" t="s">
        <v>1426</v>
      </c>
      <c r="F300" s="16" t="s">
        <v>955</v>
      </c>
      <c r="G300" s="1" t="s">
        <v>1427</v>
      </c>
      <c r="H300" s="16" t="s">
        <v>1165</v>
      </c>
      <c r="I300" s="16" t="s">
        <v>1428</v>
      </c>
      <c r="J300" s="16" t="s">
        <v>1188</v>
      </c>
    </row>
    <row r="301" spans="1:10">
      <c r="A301">
        <v>10</v>
      </c>
      <c r="B301" s="1" t="s">
        <v>1429</v>
      </c>
      <c r="D301">
        <v>1913000005</v>
      </c>
      <c r="E301" s="1" t="s">
        <v>1430</v>
      </c>
      <c r="F301" s="16" t="s">
        <v>825</v>
      </c>
      <c r="G301" s="1" t="s">
        <v>1431</v>
      </c>
      <c r="H301" s="16" t="s">
        <v>1432</v>
      </c>
      <c r="I301" s="16" t="s">
        <v>1027</v>
      </c>
      <c r="J301" s="16" t="s">
        <v>1032</v>
      </c>
    </row>
    <row r="302" spans="1:10">
      <c r="A302">
        <v>11</v>
      </c>
      <c r="B302" s="1" t="s">
        <v>1433</v>
      </c>
      <c r="D302">
        <v>1912000001</v>
      </c>
      <c r="E302" s="1" t="s">
        <v>1293</v>
      </c>
      <c r="F302" s="16" t="s">
        <v>1024</v>
      </c>
      <c r="G302" s="1" t="s">
        <v>1434</v>
      </c>
      <c r="H302" s="16" t="s">
        <v>1125</v>
      </c>
      <c r="I302" s="16" t="s">
        <v>1435</v>
      </c>
      <c r="J302" s="16" t="s">
        <v>1093</v>
      </c>
    </row>
    <row r="303" spans="1:10">
      <c r="A303">
        <v>12</v>
      </c>
      <c r="B303" s="1" t="s">
        <v>1436</v>
      </c>
      <c r="D303">
        <v>1910800007</v>
      </c>
      <c r="E303" s="1" t="s">
        <v>1437</v>
      </c>
      <c r="F303" s="16" t="s">
        <v>1438</v>
      </c>
      <c r="G303" s="1" t="s">
        <v>1439</v>
      </c>
      <c r="H303" s="16" t="s">
        <v>1179</v>
      </c>
      <c r="I303" s="16" t="s">
        <v>1440</v>
      </c>
      <c r="J303" s="16" t="s">
        <v>1042</v>
      </c>
    </row>
    <row r="304" spans="1:10">
      <c r="A304">
        <v>13</v>
      </c>
      <c r="B304" s="1" t="s">
        <v>1441</v>
      </c>
      <c r="D304">
        <v>1912100003</v>
      </c>
      <c r="E304" s="1" t="s">
        <v>1442</v>
      </c>
      <c r="F304" s="16" t="s">
        <v>1019</v>
      </c>
      <c r="G304" s="1" t="s">
        <v>1443</v>
      </c>
      <c r="H304" s="16" t="s">
        <v>812</v>
      </c>
      <c r="I304" s="16" t="s">
        <v>1330</v>
      </c>
      <c r="J304" s="16" t="s">
        <v>1194</v>
      </c>
    </row>
    <row r="305" spans="1:10">
      <c r="A305">
        <v>14</v>
      </c>
      <c r="B305" s="1" t="s">
        <v>1444</v>
      </c>
      <c r="D305">
        <v>2003200001</v>
      </c>
      <c r="E305" s="1" t="s">
        <v>1445</v>
      </c>
      <c r="F305" s="16" t="s">
        <v>1004</v>
      </c>
      <c r="G305" s="1" t="s">
        <v>1446</v>
      </c>
      <c r="H305" s="16" t="s">
        <v>1406</v>
      </c>
      <c r="I305" s="16" t="s">
        <v>816</v>
      </c>
      <c r="J305" s="16" t="s">
        <v>1447</v>
      </c>
    </row>
    <row r="306" spans="1:10">
      <c r="A306">
        <v>15</v>
      </c>
      <c r="B306" s="1" t="s">
        <v>1448</v>
      </c>
      <c r="D306">
        <v>1918900000</v>
      </c>
      <c r="E306" s="1" t="s">
        <v>1255</v>
      </c>
      <c r="F306" s="16" t="s">
        <v>1009</v>
      </c>
      <c r="G306" s="1" t="s">
        <v>1449</v>
      </c>
      <c r="H306" s="16" t="s">
        <v>1183</v>
      </c>
      <c r="I306" s="16" t="s">
        <v>1177</v>
      </c>
      <c r="J306" s="16" t="s">
        <v>880</v>
      </c>
    </row>
    <row r="307" spans="1:10">
      <c r="A307">
        <v>16</v>
      </c>
      <c r="B307" s="1" t="s">
        <v>1450</v>
      </c>
      <c r="D307">
        <v>1912600007</v>
      </c>
      <c r="E307" s="1" t="s">
        <v>1451</v>
      </c>
      <c r="F307" s="16" t="s">
        <v>1014</v>
      </c>
      <c r="G307" s="1" t="s">
        <v>1452</v>
      </c>
      <c r="H307" s="16" t="s">
        <v>1322</v>
      </c>
      <c r="I307" s="16" t="s">
        <v>1324</v>
      </c>
      <c r="J307" s="16" t="s">
        <v>1326</v>
      </c>
    </row>
    <row r="309" spans="2:3">
      <c r="B309" s="1" t="s">
        <v>1453</v>
      </c>
      <c r="C309" s="163" t="s">
        <v>1454</v>
      </c>
    </row>
    <row r="310" spans="3:8">
      <c r="C310" t="s">
        <v>1455</v>
      </c>
      <c r="D310" s="1" t="s">
        <v>1456</v>
      </c>
      <c r="F310" s="1" t="s">
        <v>1457</v>
      </c>
      <c r="H310" s="1" t="s">
        <v>1458</v>
      </c>
    </row>
    <row r="311" spans="2:10">
      <c r="B311" s="1" t="s">
        <v>1459</v>
      </c>
      <c r="C311">
        <v>5000</v>
      </c>
      <c r="D311">
        <f>C311/10</f>
        <v>500</v>
      </c>
      <c r="F311" s="16" t="s">
        <v>1460</v>
      </c>
      <c r="H311">
        <v>20</v>
      </c>
      <c r="J311">
        <v>1</v>
      </c>
    </row>
    <row r="312" spans="2:10">
      <c r="B312" s="1" t="s">
        <v>1461</v>
      </c>
      <c r="C312">
        <v>10000</v>
      </c>
      <c r="D312">
        <f t="shared" ref="D312:D377" si="1">C312/10</f>
        <v>1000</v>
      </c>
      <c r="F312" s="16" t="s">
        <v>1462</v>
      </c>
      <c r="H312">
        <v>30</v>
      </c>
      <c r="J312">
        <v>1</v>
      </c>
    </row>
    <row r="313" spans="2:10">
      <c r="B313" s="1" t="s">
        <v>1463</v>
      </c>
      <c r="C313">
        <v>15000</v>
      </c>
      <c r="D313">
        <f t="shared" si="1"/>
        <v>1500</v>
      </c>
      <c r="F313" s="16" t="s">
        <v>1464</v>
      </c>
      <c r="H313">
        <v>40</v>
      </c>
      <c r="J313">
        <v>1</v>
      </c>
    </row>
    <row r="314" spans="2:10">
      <c r="B314" s="1" t="s">
        <v>1465</v>
      </c>
      <c r="C314">
        <v>20000</v>
      </c>
      <c r="D314">
        <f t="shared" si="1"/>
        <v>2000</v>
      </c>
      <c r="F314" s="16" t="s">
        <v>1466</v>
      </c>
      <c r="H314">
        <v>50</v>
      </c>
      <c r="J314">
        <v>1</v>
      </c>
    </row>
    <row r="315" spans="2:10">
      <c r="B315" s="1" t="s">
        <v>1467</v>
      </c>
      <c r="C315">
        <v>25000</v>
      </c>
      <c r="D315">
        <f t="shared" si="1"/>
        <v>2500</v>
      </c>
      <c r="F315" s="16" t="s">
        <v>1468</v>
      </c>
      <c r="H315">
        <v>60</v>
      </c>
      <c r="J315">
        <v>1</v>
      </c>
    </row>
    <row r="316" spans="2:10">
      <c r="B316" s="1" t="s">
        <v>1469</v>
      </c>
      <c r="C316">
        <v>30000</v>
      </c>
      <c r="D316">
        <f t="shared" si="1"/>
        <v>3000</v>
      </c>
      <c r="F316" s="16" t="s">
        <v>1470</v>
      </c>
      <c r="H316">
        <v>70</v>
      </c>
      <c r="J316">
        <v>1</v>
      </c>
    </row>
    <row r="317" spans="2:10">
      <c r="B317" s="1" t="s">
        <v>1471</v>
      </c>
      <c r="C317">
        <v>35000</v>
      </c>
      <c r="D317">
        <f t="shared" si="1"/>
        <v>3500</v>
      </c>
      <c r="F317" s="16" t="s">
        <v>1472</v>
      </c>
      <c r="H317">
        <v>80</v>
      </c>
      <c r="J317">
        <v>1</v>
      </c>
    </row>
    <row r="318" spans="2:10">
      <c r="B318" s="1" t="s">
        <v>1473</v>
      </c>
      <c r="C318">
        <v>40000</v>
      </c>
      <c r="D318">
        <f t="shared" si="1"/>
        <v>4000</v>
      </c>
      <c r="F318" s="16" t="s">
        <v>1474</v>
      </c>
      <c r="H318">
        <v>90</v>
      </c>
      <c r="J318">
        <v>2</v>
      </c>
    </row>
    <row r="319" spans="2:10">
      <c r="B319" s="1" t="s">
        <v>1475</v>
      </c>
      <c r="C319">
        <v>45000</v>
      </c>
      <c r="D319">
        <f t="shared" si="1"/>
        <v>4500</v>
      </c>
      <c r="F319" s="16" t="s">
        <v>1476</v>
      </c>
      <c r="H319">
        <v>100</v>
      </c>
      <c r="J319">
        <v>2</v>
      </c>
    </row>
    <row r="320" spans="2:10">
      <c r="B320" s="1" t="s">
        <v>1477</v>
      </c>
      <c r="C320">
        <v>50000</v>
      </c>
      <c r="D320">
        <f t="shared" si="1"/>
        <v>5000</v>
      </c>
      <c r="F320" s="16" t="s">
        <v>1478</v>
      </c>
      <c r="H320">
        <v>110</v>
      </c>
      <c r="J320">
        <v>2</v>
      </c>
    </row>
    <row r="321" spans="2:10">
      <c r="B321" s="1" t="s">
        <v>1479</v>
      </c>
      <c r="C321">
        <v>55000</v>
      </c>
      <c r="D321">
        <f t="shared" si="1"/>
        <v>5500</v>
      </c>
      <c r="F321" s="16" t="s">
        <v>1480</v>
      </c>
      <c r="H321">
        <v>120</v>
      </c>
      <c r="J321">
        <v>2</v>
      </c>
    </row>
    <row r="322" spans="2:10">
      <c r="B322" s="1" t="s">
        <v>1481</v>
      </c>
      <c r="C322">
        <v>60000</v>
      </c>
      <c r="D322">
        <f t="shared" si="1"/>
        <v>6000</v>
      </c>
      <c r="F322" s="16" t="s">
        <v>1482</v>
      </c>
      <c r="H322">
        <v>130</v>
      </c>
      <c r="J322">
        <v>2</v>
      </c>
    </row>
    <row r="323" spans="2:10">
      <c r="B323" s="1" t="s">
        <v>1483</v>
      </c>
      <c r="C323">
        <v>65000</v>
      </c>
      <c r="D323">
        <f t="shared" si="1"/>
        <v>6500</v>
      </c>
      <c r="F323" s="16" t="s">
        <v>1484</v>
      </c>
      <c r="H323">
        <v>140</v>
      </c>
      <c r="J323">
        <v>2</v>
      </c>
    </row>
    <row r="324" spans="2:10">
      <c r="B324" s="1" t="s">
        <v>1485</v>
      </c>
      <c r="C324">
        <v>70000</v>
      </c>
      <c r="D324">
        <f t="shared" si="1"/>
        <v>7000</v>
      </c>
      <c r="F324" s="16" t="s">
        <v>1486</v>
      </c>
      <c r="H324">
        <v>150</v>
      </c>
      <c r="J324">
        <v>2</v>
      </c>
    </row>
    <row r="325" spans="2:10">
      <c r="B325" s="1" t="s">
        <v>1487</v>
      </c>
      <c r="C325">
        <v>75000</v>
      </c>
      <c r="D325">
        <f t="shared" si="1"/>
        <v>7500</v>
      </c>
      <c r="F325" s="16" t="s">
        <v>1488</v>
      </c>
      <c r="H325">
        <v>160</v>
      </c>
      <c r="J325">
        <v>2</v>
      </c>
    </row>
    <row r="326" spans="2:10">
      <c r="B326" s="1" t="s">
        <v>1489</v>
      </c>
      <c r="C326">
        <v>80000</v>
      </c>
      <c r="D326">
        <f t="shared" si="1"/>
        <v>8000</v>
      </c>
      <c r="F326" s="16" t="s">
        <v>1490</v>
      </c>
      <c r="H326">
        <v>170</v>
      </c>
      <c r="J326">
        <v>2</v>
      </c>
    </row>
    <row r="327" spans="6:6">
      <c r="F327" s="16"/>
    </row>
    <row r="328" spans="2:10">
      <c r="B328" s="1" t="s">
        <v>1491</v>
      </c>
      <c r="C328">
        <v>85000</v>
      </c>
      <c r="D328">
        <f t="shared" si="1"/>
        <v>8500</v>
      </c>
      <c r="F328" s="16" t="s">
        <v>1492</v>
      </c>
      <c r="H328">
        <v>200</v>
      </c>
      <c r="J328">
        <v>3</v>
      </c>
    </row>
    <row r="329" spans="2:10">
      <c r="B329" s="1" t="s">
        <v>1493</v>
      </c>
      <c r="C329">
        <v>90000</v>
      </c>
      <c r="D329">
        <f t="shared" si="1"/>
        <v>9000</v>
      </c>
      <c r="F329" s="16" t="s">
        <v>1494</v>
      </c>
      <c r="H329">
        <v>230</v>
      </c>
      <c r="J329">
        <v>3</v>
      </c>
    </row>
    <row r="330" spans="2:10">
      <c r="B330" s="1" t="s">
        <v>1495</v>
      </c>
      <c r="C330">
        <v>95000</v>
      </c>
      <c r="D330">
        <f t="shared" si="1"/>
        <v>9500</v>
      </c>
      <c r="F330" s="16" t="s">
        <v>1496</v>
      </c>
      <c r="H330">
        <v>260</v>
      </c>
      <c r="J330">
        <v>3</v>
      </c>
    </row>
    <row r="331" spans="2:10">
      <c r="B331" s="1" t="s">
        <v>1497</v>
      </c>
      <c r="C331">
        <v>100000</v>
      </c>
      <c r="D331">
        <f t="shared" si="1"/>
        <v>10000</v>
      </c>
      <c r="F331" s="16" t="s">
        <v>1498</v>
      </c>
      <c r="H331">
        <v>290</v>
      </c>
      <c r="J331">
        <v>3</v>
      </c>
    </row>
    <row r="332" spans="2:10">
      <c r="B332" s="1" t="s">
        <v>1499</v>
      </c>
      <c r="C332">
        <v>105000</v>
      </c>
      <c r="D332">
        <f t="shared" si="1"/>
        <v>10500</v>
      </c>
      <c r="F332" s="16" t="s">
        <v>1500</v>
      </c>
      <c r="H332">
        <v>320</v>
      </c>
      <c r="J332">
        <v>3</v>
      </c>
    </row>
    <row r="333" spans="2:10">
      <c r="B333" s="1" t="s">
        <v>1501</v>
      </c>
      <c r="C333">
        <v>110000</v>
      </c>
      <c r="D333">
        <f t="shared" si="1"/>
        <v>11000</v>
      </c>
      <c r="F333" s="16" t="s">
        <v>1502</v>
      </c>
      <c r="H333">
        <v>350</v>
      </c>
      <c r="J333">
        <v>3</v>
      </c>
    </row>
    <row r="334" spans="2:10">
      <c r="B334" s="1" t="s">
        <v>1503</v>
      </c>
      <c r="C334">
        <v>115000</v>
      </c>
      <c r="D334">
        <f t="shared" si="1"/>
        <v>11500</v>
      </c>
      <c r="F334" s="16" t="s">
        <v>1504</v>
      </c>
      <c r="H334">
        <v>380</v>
      </c>
      <c r="J334">
        <v>3</v>
      </c>
    </row>
    <row r="335" spans="2:10">
      <c r="B335" s="1" t="s">
        <v>1505</v>
      </c>
      <c r="C335">
        <v>120000</v>
      </c>
      <c r="D335">
        <f t="shared" si="1"/>
        <v>12000</v>
      </c>
      <c r="F335" s="16" t="s">
        <v>1506</v>
      </c>
      <c r="H335">
        <v>410</v>
      </c>
      <c r="J335">
        <v>4</v>
      </c>
    </row>
    <row r="336" spans="2:10">
      <c r="B336" s="1" t="s">
        <v>1507</v>
      </c>
      <c r="C336">
        <v>125000</v>
      </c>
      <c r="D336">
        <f t="shared" si="1"/>
        <v>12500</v>
      </c>
      <c r="F336" s="16" t="s">
        <v>1508</v>
      </c>
      <c r="H336">
        <v>440</v>
      </c>
      <c r="J336">
        <v>4</v>
      </c>
    </row>
    <row r="337" spans="2:10">
      <c r="B337" s="1" t="s">
        <v>1509</v>
      </c>
      <c r="C337">
        <v>130000</v>
      </c>
      <c r="D337">
        <f t="shared" si="1"/>
        <v>13000</v>
      </c>
      <c r="F337" s="16" t="s">
        <v>1510</v>
      </c>
      <c r="H337">
        <v>470</v>
      </c>
      <c r="J337">
        <v>4</v>
      </c>
    </row>
    <row r="338" spans="2:10">
      <c r="B338" s="1" t="s">
        <v>1511</v>
      </c>
      <c r="C338">
        <v>135000</v>
      </c>
      <c r="D338">
        <f t="shared" si="1"/>
        <v>13500</v>
      </c>
      <c r="F338" s="16" t="s">
        <v>1512</v>
      </c>
      <c r="H338">
        <v>500</v>
      </c>
      <c r="J338">
        <v>4</v>
      </c>
    </row>
    <row r="339" spans="2:10">
      <c r="B339" s="1" t="s">
        <v>1513</v>
      </c>
      <c r="C339">
        <v>140000</v>
      </c>
      <c r="D339">
        <f t="shared" si="1"/>
        <v>14000</v>
      </c>
      <c r="F339" s="16" t="s">
        <v>1514</v>
      </c>
      <c r="H339">
        <v>530</v>
      </c>
      <c r="J339">
        <v>4</v>
      </c>
    </row>
    <row r="340" spans="2:10">
      <c r="B340" s="1" t="s">
        <v>1515</v>
      </c>
      <c r="C340">
        <v>145000</v>
      </c>
      <c r="D340">
        <f t="shared" si="1"/>
        <v>14500</v>
      </c>
      <c r="F340" s="16" t="s">
        <v>1516</v>
      </c>
      <c r="H340">
        <v>560</v>
      </c>
      <c r="J340">
        <v>4</v>
      </c>
    </row>
    <row r="341" spans="2:10">
      <c r="B341" s="1" t="s">
        <v>1517</v>
      </c>
      <c r="C341">
        <v>150000</v>
      </c>
      <c r="D341">
        <f t="shared" si="1"/>
        <v>15000</v>
      </c>
      <c r="F341" s="16" t="s">
        <v>1518</v>
      </c>
      <c r="H341">
        <v>590</v>
      </c>
      <c r="J341">
        <v>4</v>
      </c>
    </row>
    <row r="342" spans="2:10">
      <c r="B342" s="1" t="s">
        <v>1519</v>
      </c>
      <c r="C342">
        <v>155000</v>
      </c>
      <c r="D342">
        <f t="shared" si="1"/>
        <v>15500</v>
      </c>
      <c r="F342" s="16" t="s">
        <v>1520</v>
      </c>
      <c r="H342">
        <v>620</v>
      </c>
      <c r="J342">
        <v>4</v>
      </c>
    </row>
    <row r="343" spans="2:10">
      <c r="B343" s="1" t="s">
        <v>1521</v>
      </c>
      <c r="C343">
        <v>160000</v>
      </c>
      <c r="D343">
        <f t="shared" si="1"/>
        <v>16000</v>
      </c>
      <c r="F343" s="16" t="s">
        <v>1522</v>
      </c>
      <c r="H343">
        <v>650</v>
      </c>
      <c r="J343">
        <v>4</v>
      </c>
    </row>
    <row r="344" spans="6:6">
      <c r="F344" s="16"/>
    </row>
    <row r="345" spans="2:10">
      <c r="B345" s="1" t="s">
        <v>1523</v>
      </c>
      <c r="C345">
        <v>165000</v>
      </c>
      <c r="D345">
        <f t="shared" si="1"/>
        <v>16500</v>
      </c>
      <c r="F345" s="16" t="s">
        <v>1524</v>
      </c>
      <c r="H345">
        <v>710</v>
      </c>
      <c r="J345">
        <v>5</v>
      </c>
    </row>
    <row r="346" spans="2:10">
      <c r="B346" s="1" t="s">
        <v>1525</v>
      </c>
      <c r="C346">
        <v>170000</v>
      </c>
      <c r="D346">
        <f t="shared" si="1"/>
        <v>17000</v>
      </c>
      <c r="F346" s="16" t="s">
        <v>1526</v>
      </c>
      <c r="H346">
        <v>740</v>
      </c>
      <c r="J346">
        <v>5</v>
      </c>
    </row>
    <row r="347" spans="2:10">
      <c r="B347" s="1" t="s">
        <v>1527</v>
      </c>
      <c r="C347">
        <v>175000</v>
      </c>
      <c r="D347">
        <f t="shared" si="1"/>
        <v>17500</v>
      </c>
      <c r="F347" s="16" t="s">
        <v>1528</v>
      </c>
      <c r="H347">
        <v>770</v>
      </c>
      <c r="J347">
        <v>5</v>
      </c>
    </row>
    <row r="348" spans="2:10">
      <c r="B348" s="1" t="s">
        <v>1529</v>
      </c>
      <c r="C348">
        <v>180000</v>
      </c>
      <c r="D348">
        <f t="shared" si="1"/>
        <v>18000</v>
      </c>
      <c r="F348" s="16" t="s">
        <v>1530</v>
      </c>
      <c r="H348">
        <v>800</v>
      </c>
      <c r="J348">
        <v>5</v>
      </c>
    </row>
    <row r="349" spans="2:10">
      <c r="B349" s="1" t="s">
        <v>1531</v>
      </c>
      <c r="C349">
        <v>185000</v>
      </c>
      <c r="D349">
        <f t="shared" si="1"/>
        <v>18500</v>
      </c>
      <c r="F349" s="16" t="s">
        <v>1532</v>
      </c>
      <c r="H349">
        <v>830</v>
      </c>
      <c r="J349">
        <v>5</v>
      </c>
    </row>
    <row r="350" spans="2:10">
      <c r="B350" s="1" t="s">
        <v>1533</v>
      </c>
      <c r="C350">
        <v>190000</v>
      </c>
      <c r="D350">
        <f t="shared" si="1"/>
        <v>19000</v>
      </c>
      <c r="F350" s="16" t="s">
        <v>1534</v>
      </c>
      <c r="H350">
        <v>860</v>
      </c>
      <c r="J350">
        <v>5</v>
      </c>
    </row>
    <row r="351" spans="2:10">
      <c r="B351" s="1" t="s">
        <v>1535</v>
      </c>
      <c r="C351">
        <v>195000</v>
      </c>
      <c r="D351">
        <f t="shared" si="1"/>
        <v>19500</v>
      </c>
      <c r="F351" s="16" t="s">
        <v>1536</v>
      </c>
      <c r="H351">
        <v>890</v>
      </c>
      <c r="J351">
        <v>5</v>
      </c>
    </row>
    <row r="352" spans="2:10">
      <c r="B352" s="1" t="s">
        <v>1537</v>
      </c>
      <c r="C352">
        <v>200000</v>
      </c>
      <c r="D352">
        <f t="shared" si="1"/>
        <v>20000</v>
      </c>
      <c r="F352" s="16" t="s">
        <v>1538</v>
      </c>
      <c r="H352">
        <v>920</v>
      </c>
      <c r="J352">
        <v>5</v>
      </c>
    </row>
    <row r="353" spans="2:10">
      <c r="B353" s="1" t="s">
        <v>1539</v>
      </c>
      <c r="C353">
        <v>205000</v>
      </c>
      <c r="D353">
        <f t="shared" si="1"/>
        <v>20500</v>
      </c>
      <c r="F353" s="16" t="s">
        <v>1540</v>
      </c>
      <c r="H353">
        <v>950</v>
      </c>
      <c r="J353">
        <v>5</v>
      </c>
    </row>
    <row r="354" spans="2:10">
      <c r="B354" s="1" t="s">
        <v>1541</v>
      </c>
      <c r="C354">
        <v>210000</v>
      </c>
      <c r="D354">
        <f t="shared" si="1"/>
        <v>21000</v>
      </c>
      <c r="F354" s="16" t="s">
        <v>1542</v>
      </c>
      <c r="H354">
        <v>980</v>
      </c>
      <c r="J354">
        <v>5</v>
      </c>
    </row>
    <row r="355" spans="2:10">
      <c r="B355" s="1" t="s">
        <v>1543</v>
      </c>
      <c r="C355">
        <v>215000</v>
      </c>
      <c r="D355">
        <f t="shared" si="1"/>
        <v>21500</v>
      </c>
      <c r="F355" s="16" t="s">
        <v>1544</v>
      </c>
      <c r="H355">
        <v>1010</v>
      </c>
      <c r="J355">
        <v>6</v>
      </c>
    </row>
    <row r="356" spans="2:10">
      <c r="B356" s="1" t="s">
        <v>1545</v>
      </c>
      <c r="C356">
        <v>220000</v>
      </c>
      <c r="D356">
        <f t="shared" si="1"/>
        <v>22000</v>
      </c>
      <c r="F356" s="16" t="s">
        <v>1546</v>
      </c>
      <c r="H356">
        <v>1040</v>
      </c>
      <c r="J356">
        <v>6</v>
      </c>
    </row>
    <row r="357" spans="2:10">
      <c r="B357" s="1" t="s">
        <v>1547</v>
      </c>
      <c r="C357">
        <v>225000</v>
      </c>
      <c r="D357">
        <f t="shared" si="1"/>
        <v>22500</v>
      </c>
      <c r="F357" s="16" t="s">
        <v>1548</v>
      </c>
      <c r="H357">
        <v>1070</v>
      </c>
      <c r="J357">
        <v>6</v>
      </c>
    </row>
    <row r="358" spans="2:10">
      <c r="B358" s="1" t="s">
        <v>1549</v>
      </c>
      <c r="C358">
        <v>230000</v>
      </c>
      <c r="D358">
        <f t="shared" si="1"/>
        <v>23000</v>
      </c>
      <c r="F358" s="16" t="s">
        <v>1550</v>
      </c>
      <c r="H358">
        <v>1100</v>
      </c>
      <c r="J358">
        <v>6</v>
      </c>
    </row>
    <row r="359" spans="2:10">
      <c r="B359" s="1" t="s">
        <v>1551</v>
      </c>
      <c r="C359">
        <v>235000</v>
      </c>
      <c r="D359">
        <f t="shared" si="1"/>
        <v>23500</v>
      </c>
      <c r="F359" s="16" t="s">
        <v>1552</v>
      </c>
      <c r="H359">
        <v>1130</v>
      </c>
      <c r="J359">
        <v>6</v>
      </c>
    </row>
    <row r="360" spans="2:10">
      <c r="B360" s="1" t="s">
        <v>1553</v>
      </c>
      <c r="C360">
        <v>240000</v>
      </c>
      <c r="D360">
        <f t="shared" si="1"/>
        <v>24000</v>
      </c>
      <c r="F360" s="16" t="s">
        <v>1554</v>
      </c>
      <c r="H360">
        <v>1160</v>
      </c>
      <c r="J360">
        <v>6</v>
      </c>
    </row>
    <row r="361" spans="6:6">
      <c r="F361" s="16"/>
    </row>
    <row r="362" spans="2:10">
      <c r="B362" s="1" t="s">
        <v>1555</v>
      </c>
      <c r="C362">
        <v>245000</v>
      </c>
      <c r="D362">
        <f t="shared" si="1"/>
        <v>24500</v>
      </c>
      <c r="F362" s="16" t="s">
        <v>1556</v>
      </c>
      <c r="H362">
        <v>1220</v>
      </c>
      <c r="J362">
        <v>8</v>
      </c>
    </row>
    <row r="363" spans="2:10">
      <c r="B363" s="1" t="s">
        <v>1557</v>
      </c>
      <c r="C363">
        <v>250000</v>
      </c>
      <c r="D363">
        <f t="shared" si="1"/>
        <v>25000</v>
      </c>
      <c r="F363" s="16" t="s">
        <v>1558</v>
      </c>
      <c r="H363">
        <v>1250</v>
      </c>
      <c r="J363">
        <v>8</v>
      </c>
    </row>
    <row r="364" spans="2:10">
      <c r="B364" s="1" t="s">
        <v>1559</v>
      </c>
      <c r="C364">
        <v>255000</v>
      </c>
      <c r="D364">
        <f t="shared" si="1"/>
        <v>25500</v>
      </c>
      <c r="F364" s="16" t="s">
        <v>1560</v>
      </c>
      <c r="H364">
        <v>1280</v>
      </c>
      <c r="J364">
        <v>8</v>
      </c>
    </row>
    <row r="365" spans="2:10">
      <c r="B365" s="1" t="s">
        <v>1561</v>
      </c>
      <c r="C365">
        <v>260000</v>
      </c>
      <c r="D365">
        <f t="shared" si="1"/>
        <v>26000</v>
      </c>
      <c r="F365" s="16" t="s">
        <v>1562</v>
      </c>
      <c r="H365">
        <v>1310</v>
      </c>
      <c r="J365">
        <v>8</v>
      </c>
    </row>
    <row r="366" spans="2:10">
      <c r="B366" s="1" t="s">
        <v>1563</v>
      </c>
      <c r="C366">
        <v>265000</v>
      </c>
      <c r="D366">
        <f t="shared" si="1"/>
        <v>26500</v>
      </c>
      <c r="F366" s="16" t="s">
        <v>1564</v>
      </c>
      <c r="H366">
        <v>1340</v>
      </c>
      <c r="J366">
        <v>15</v>
      </c>
    </row>
    <row r="367" spans="2:10">
      <c r="B367" s="1" t="s">
        <v>1565</v>
      </c>
      <c r="C367">
        <v>270000</v>
      </c>
      <c r="D367">
        <f t="shared" si="1"/>
        <v>27000</v>
      </c>
      <c r="F367" s="16" t="s">
        <v>1566</v>
      </c>
      <c r="H367">
        <v>1370</v>
      </c>
      <c r="J367">
        <v>15</v>
      </c>
    </row>
    <row r="368" spans="2:10">
      <c r="B368" s="1" t="s">
        <v>1567</v>
      </c>
      <c r="C368">
        <v>275000</v>
      </c>
      <c r="D368">
        <f t="shared" si="1"/>
        <v>27500</v>
      </c>
      <c r="F368" s="16" t="s">
        <v>1568</v>
      </c>
      <c r="H368">
        <v>1400</v>
      </c>
      <c r="J368">
        <v>15</v>
      </c>
    </row>
    <row r="369" spans="2:10">
      <c r="B369" s="1" t="s">
        <v>1569</v>
      </c>
      <c r="C369">
        <v>280000</v>
      </c>
      <c r="D369">
        <f t="shared" si="1"/>
        <v>28000</v>
      </c>
      <c r="F369" s="16" t="s">
        <v>1570</v>
      </c>
      <c r="H369">
        <v>1430</v>
      </c>
      <c r="J369">
        <v>15</v>
      </c>
    </row>
    <row r="370" spans="2:10">
      <c r="B370" s="1" t="s">
        <v>1571</v>
      </c>
      <c r="C370">
        <v>285000</v>
      </c>
      <c r="D370">
        <f t="shared" si="1"/>
        <v>28500</v>
      </c>
      <c r="F370" s="16" t="s">
        <v>1572</v>
      </c>
      <c r="H370">
        <v>1460</v>
      </c>
      <c r="J370">
        <v>15</v>
      </c>
    </row>
    <row r="371" spans="2:10">
      <c r="B371" s="1" t="s">
        <v>1573</v>
      </c>
      <c r="C371">
        <v>290000</v>
      </c>
      <c r="D371">
        <f t="shared" si="1"/>
        <v>29000</v>
      </c>
      <c r="F371" s="16" t="s">
        <v>1574</v>
      </c>
      <c r="H371">
        <v>1490</v>
      </c>
      <c r="J371">
        <v>15</v>
      </c>
    </row>
    <row r="372" spans="2:10">
      <c r="B372" s="1" t="s">
        <v>1575</v>
      </c>
      <c r="C372">
        <v>295000</v>
      </c>
      <c r="D372">
        <f t="shared" si="1"/>
        <v>29500</v>
      </c>
      <c r="F372" s="16" t="s">
        <v>1576</v>
      </c>
      <c r="H372">
        <v>1520</v>
      </c>
      <c r="J372">
        <v>30</v>
      </c>
    </row>
    <row r="373" spans="2:10">
      <c r="B373" s="1" t="s">
        <v>1577</v>
      </c>
      <c r="C373">
        <v>300000</v>
      </c>
      <c r="D373">
        <f t="shared" si="1"/>
        <v>30000</v>
      </c>
      <c r="F373" s="16" t="s">
        <v>1578</v>
      </c>
      <c r="H373">
        <v>1550</v>
      </c>
      <c r="J373">
        <v>30</v>
      </c>
    </row>
    <row r="374" spans="2:10">
      <c r="B374" s="1" t="s">
        <v>1579</v>
      </c>
      <c r="C374">
        <v>305000</v>
      </c>
      <c r="D374">
        <f t="shared" si="1"/>
        <v>30500</v>
      </c>
      <c r="F374" s="16" t="s">
        <v>1580</v>
      </c>
      <c r="H374">
        <v>1580</v>
      </c>
      <c r="J374">
        <v>30</v>
      </c>
    </row>
    <row r="375" spans="2:10">
      <c r="B375" s="1" t="s">
        <v>1581</v>
      </c>
      <c r="C375">
        <v>310000</v>
      </c>
      <c r="D375">
        <f t="shared" si="1"/>
        <v>31000</v>
      </c>
      <c r="F375" s="16" t="s">
        <v>1582</v>
      </c>
      <c r="H375">
        <v>1610</v>
      </c>
      <c r="J375">
        <v>30</v>
      </c>
    </row>
    <row r="376" spans="2:10">
      <c r="B376" s="1" t="s">
        <v>1583</v>
      </c>
      <c r="C376">
        <v>315000</v>
      </c>
      <c r="D376">
        <f t="shared" si="1"/>
        <v>31500</v>
      </c>
      <c r="F376" s="16" t="s">
        <v>1584</v>
      </c>
      <c r="H376">
        <v>1640</v>
      </c>
      <c r="J376">
        <v>30</v>
      </c>
    </row>
    <row r="377" spans="2:10">
      <c r="B377" s="1" t="s">
        <v>1585</v>
      </c>
      <c r="C377">
        <v>320000</v>
      </c>
      <c r="D377">
        <f t="shared" si="1"/>
        <v>32000</v>
      </c>
      <c r="F377" s="16" t="s">
        <v>1586</v>
      </c>
      <c r="H377">
        <v>1670</v>
      </c>
      <c r="J377">
        <v>30</v>
      </c>
    </row>
    <row r="381" spans="2:2">
      <c r="B381" s="1" t="s">
        <v>1587</v>
      </c>
    </row>
    <row r="382" spans="2:3">
      <c r="B382" s="1" t="s">
        <v>1588</v>
      </c>
      <c r="C382" s="1" t="s">
        <v>1589</v>
      </c>
    </row>
    <row r="383" spans="1:3">
      <c r="A383" t="s">
        <v>1590</v>
      </c>
      <c r="B383" s="1" t="s">
        <v>1591</v>
      </c>
      <c r="C383">
        <v>200</v>
      </c>
    </row>
    <row r="384" spans="1:3">
      <c r="A384" t="s">
        <v>1590</v>
      </c>
      <c r="B384" s="1" t="s">
        <v>1592</v>
      </c>
      <c r="C384">
        <v>150</v>
      </c>
    </row>
    <row r="385" spans="1:3">
      <c r="A385" t="s">
        <v>1590</v>
      </c>
      <c r="B385" s="1" t="s">
        <v>1593</v>
      </c>
      <c r="C385">
        <v>120</v>
      </c>
    </row>
    <row r="386" spans="1:3">
      <c r="A386" t="s">
        <v>1590</v>
      </c>
      <c r="B386" s="1" t="s">
        <v>1594</v>
      </c>
      <c r="C386">
        <v>100</v>
      </c>
    </row>
    <row r="387" spans="1:3">
      <c r="A387" t="s">
        <v>1590</v>
      </c>
      <c r="B387" s="1" t="s">
        <v>1595</v>
      </c>
      <c r="C387">
        <v>80</v>
      </c>
    </row>
    <row r="388" spans="2:3">
      <c r="B388" s="1" t="s">
        <v>1596</v>
      </c>
      <c r="C388" s="1" t="s">
        <v>1589</v>
      </c>
    </row>
    <row r="389" spans="1:3">
      <c r="A389" t="s">
        <v>1590</v>
      </c>
      <c r="B389" s="1" t="s">
        <v>1591</v>
      </c>
      <c r="C389">
        <v>300</v>
      </c>
    </row>
    <row r="390" spans="1:3">
      <c r="A390" t="s">
        <v>1590</v>
      </c>
      <c r="B390" s="1" t="s">
        <v>1592</v>
      </c>
      <c r="C390">
        <v>250</v>
      </c>
    </row>
    <row r="391" spans="1:3">
      <c r="A391" t="s">
        <v>1590</v>
      </c>
      <c r="B391" s="1" t="s">
        <v>1593</v>
      </c>
      <c r="C391">
        <v>200</v>
      </c>
    </row>
    <row r="392" spans="1:3">
      <c r="A392" t="s">
        <v>1590</v>
      </c>
      <c r="B392" s="1" t="s">
        <v>1594</v>
      </c>
      <c r="C392">
        <v>180</v>
      </c>
    </row>
    <row r="393" spans="1:3">
      <c r="A393" t="s">
        <v>1590</v>
      </c>
      <c r="B393" s="1" t="s">
        <v>1595</v>
      </c>
      <c r="C393">
        <v>160</v>
      </c>
    </row>
    <row r="394" spans="2:3">
      <c r="B394" s="1" t="s">
        <v>1597</v>
      </c>
      <c r="C394" s="1" t="s">
        <v>1589</v>
      </c>
    </row>
    <row r="395" spans="1:3">
      <c r="A395" t="s">
        <v>1590</v>
      </c>
      <c r="B395" s="1" t="s">
        <v>1591</v>
      </c>
      <c r="C395">
        <v>500</v>
      </c>
    </row>
    <row r="396" spans="1:3">
      <c r="A396" t="s">
        <v>1590</v>
      </c>
      <c r="B396" s="1" t="s">
        <v>1592</v>
      </c>
      <c r="C396">
        <v>400</v>
      </c>
    </row>
    <row r="397" spans="1:3">
      <c r="A397" t="s">
        <v>1590</v>
      </c>
      <c r="B397" s="1" t="s">
        <v>1593</v>
      </c>
      <c r="C397">
        <v>350</v>
      </c>
    </row>
    <row r="398" spans="1:3">
      <c r="A398" t="s">
        <v>1590</v>
      </c>
      <c r="B398" s="1" t="s">
        <v>1594</v>
      </c>
      <c r="C398">
        <v>300</v>
      </c>
    </row>
    <row r="399" spans="1:3">
      <c r="A399" t="s">
        <v>1590</v>
      </c>
      <c r="B399" s="1" t="s">
        <v>1595</v>
      </c>
      <c r="C399">
        <v>250</v>
      </c>
    </row>
    <row r="400" spans="2:3">
      <c r="B400" s="1" t="s">
        <v>1598</v>
      </c>
      <c r="C400" s="1" t="s">
        <v>1589</v>
      </c>
    </row>
    <row r="401" spans="1:3">
      <c r="A401" t="s">
        <v>1590</v>
      </c>
      <c r="B401" s="1" t="s">
        <v>1591</v>
      </c>
      <c r="C401">
        <v>1000</v>
      </c>
    </row>
    <row r="402" spans="1:3">
      <c r="A402" t="s">
        <v>1590</v>
      </c>
      <c r="B402" s="1" t="s">
        <v>1592</v>
      </c>
      <c r="C402">
        <v>800</v>
      </c>
    </row>
    <row r="403" spans="1:3">
      <c r="A403" t="s">
        <v>1590</v>
      </c>
      <c r="B403" s="1" t="s">
        <v>1593</v>
      </c>
      <c r="C403">
        <v>700</v>
      </c>
    </row>
    <row r="404" spans="1:3">
      <c r="A404" t="s">
        <v>1590</v>
      </c>
      <c r="B404" s="1" t="s">
        <v>1594</v>
      </c>
      <c r="C404">
        <v>600</v>
      </c>
    </row>
    <row r="405" spans="1:3">
      <c r="A405" t="s">
        <v>1590</v>
      </c>
      <c r="B405" s="1" t="s">
        <v>1595</v>
      </c>
      <c r="C405">
        <v>500</v>
      </c>
    </row>
  </sheetData>
  <mergeCells count="3">
    <mergeCell ref="L1:N1"/>
    <mergeCell ref="G291:J291"/>
    <mergeCell ref="D265:G274"/>
  </mergeCells>
  <pageMargins left="0.699305555555556" right="0.699305555555556" top="0.75" bottom="0.75" header="0.3" footer="0.3"/>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O47"/>
  <sheetViews>
    <sheetView topLeftCell="A28" workbookViewId="0">
      <selection activeCell="D4" sqref="D4"/>
    </sheetView>
  </sheetViews>
  <sheetFormatPr defaultColWidth="9" defaultRowHeight="14.25"/>
  <cols>
    <col min="2" max="2" width="11.625" customWidth="1"/>
    <col min="11" max="11" width="17.625" customWidth="1"/>
    <col min="14" max="14" width="10.125" customWidth="1"/>
  </cols>
  <sheetData>
    <row r="1" spans="1:1">
      <c r="A1" s="1" t="s">
        <v>1599</v>
      </c>
    </row>
    <row r="2" spans="1:7">
      <c r="A2">
        <v>1</v>
      </c>
      <c r="B2">
        <v>2000400000</v>
      </c>
      <c r="C2" s="1" t="s">
        <v>1600</v>
      </c>
      <c r="G2" s="1" t="s">
        <v>1601</v>
      </c>
    </row>
    <row r="3" spans="2:3">
      <c r="B3">
        <v>2002900000</v>
      </c>
      <c r="C3" s="1" t="s">
        <v>1602</v>
      </c>
    </row>
    <row r="4" spans="2:3">
      <c r="B4">
        <v>2004900000</v>
      </c>
      <c r="C4" s="1" t="s">
        <v>1603</v>
      </c>
    </row>
    <row r="6" spans="1:15">
      <c r="A6" t="s">
        <v>1604</v>
      </c>
      <c r="I6" t="s">
        <v>1605</v>
      </c>
      <c r="O6" s="1" t="s">
        <v>1606</v>
      </c>
    </row>
    <row r="7" spans="1:9">
      <c r="A7" s="110" t="s">
        <v>1607</v>
      </c>
      <c r="I7" t="s">
        <v>1608</v>
      </c>
    </row>
    <row r="8" spans="1:9">
      <c r="A8" s="97"/>
      <c r="I8" t="s">
        <v>1609</v>
      </c>
    </row>
    <row r="9" spans="1:12">
      <c r="A9" s="97"/>
      <c r="I9" t="s">
        <v>1610</v>
      </c>
      <c r="K9" t="s">
        <v>1364</v>
      </c>
      <c r="L9" s="1" t="s">
        <v>1365</v>
      </c>
    </row>
    <row r="10" spans="1:12">
      <c r="A10" s="97"/>
      <c r="K10" s="1" t="s">
        <v>1366</v>
      </c>
      <c r="L10" s="1" t="s">
        <v>1367</v>
      </c>
    </row>
    <row r="11" spans="1:12">
      <c r="A11" s="97"/>
      <c r="K11" s="1" t="s">
        <v>1368</v>
      </c>
      <c r="L11" s="1" t="s">
        <v>1369</v>
      </c>
    </row>
    <row r="12" spans="1:12">
      <c r="A12" s="97"/>
      <c r="K12" s="1" t="s">
        <v>1370</v>
      </c>
      <c r="L12" s="1" t="s">
        <v>1371</v>
      </c>
    </row>
    <row r="13" spans="1:12">
      <c r="A13" s="97"/>
      <c r="I13" t="s">
        <v>1611</v>
      </c>
      <c r="K13" t="s">
        <v>1333</v>
      </c>
      <c r="L13" s="1" t="s">
        <v>1334</v>
      </c>
    </row>
    <row r="14" spans="1:12">
      <c r="A14" s="97"/>
      <c r="K14" t="s">
        <v>1337</v>
      </c>
      <c r="L14" s="1" t="s">
        <v>1338</v>
      </c>
    </row>
    <row r="15" spans="1:12">
      <c r="A15" s="97"/>
      <c r="K15" t="s">
        <v>1340</v>
      </c>
      <c r="L15" s="1" t="s">
        <v>1341</v>
      </c>
    </row>
    <row r="16" spans="1:12">
      <c r="A16" s="97"/>
      <c r="K16" t="s">
        <v>1343</v>
      </c>
      <c r="L16" s="1" t="s">
        <v>1344</v>
      </c>
    </row>
    <row r="17" spans="1:9">
      <c r="A17" s="97"/>
      <c r="I17" t="s">
        <v>1612</v>
      </c>
    </row>
    <row r="18" spans="1:9">
      <c r="A18" s="97"/>
      <c r="I18" s="1" t="s">
        <v>1613</v>
      </c>
    </row>
    <row r="19" spans="1:1">
      <c r="A19" s="97"/>
    </row>
    <row r="20" spans="1:1">
      <c r="A20" s="97"/>
    </row>
    <row r="21" spans="1:1">
      <c r="A21" s="97"/>
    </row>
    <row r="23" spans="9:15">
      <c r="I23" t="s">
        <v>1614</v>
      </c>
      <c r="O23" s="1" t="s">
        <v>1606</v>
      </c>
    </row>
    <row r="24" spans="1:9">
      <c r="A24" t="s">
        <v>1615</v>
      </c>
      <c r="I24" t="s">
        <v>1616</v>
      </c>
    </row>
    <row r="25" spans="9:9">
      <c r="I25" t="s">
        <v>1617</v>
      </c>
    </row>
    <row r="26" spans="9:12">
      <c r="I26" t="s">
        <v>1610</v>
      </c>
      <c r="K26" s="1" t="s">
        <v>1372</v>
      </c>
      <c r="L26" s="1" t="s">
        <v>1373</v>
      </c>
    </row>
    <row r="27" spans="11:12">
      <c r="K27" s="1" t="s">
        <v>1374</v>
      </c>
      <c r="L27" s="1" t="s">
        <v>1375</v>
      </c>
    </row>
    <row r="28" spans="11:12">
      <c r="K28" s="1" t="s">
        <v>1377</v>
      </c>
      <c r="L28" s="1" t="s">
        <v>1378</v>
      </c>
    </row>
    <row r="29" spans="9:9">
      <c r="I29" t="s">
        <v>1611</v>
      </c>
    </row>
    <row r="30" spans="11:12">
      <c r="K30" t="s">
        <v>1346</v>
      </c>
      <c r="L30" s="1" t="s">
        <v>1347</v>
      </c>
    </row>
    <row r="31" spans="11:12">
      <c r="K31" t="s">
        <v>1349</v>
      </c>
      <c r="L31" s="1" t="s">
        <v>1350</v>
      </c>
    </row>
    <row r="32" spans="11:12">
      <c r="K32" t="s">
        <v>1352</v>
      </c>
      <c r="L32" s="1" t="s">
        <v>1353</v>
      </c>
    </row>
    <row r="33" spans="9:9">
      <c r="I33" s="1" t="s">
        <v>1618</v>
      </c>
    </row>
    <row r="37" spans="1:15">
      <c r="A37" t="s">
        <v>1619</v>
      </c>
      <c r="B37" s="1"/>
      <c r="I37" t="s">
        <v>1620</v>
      </c>
      <c r="O37" s="1" t="s">
        <v>1606</v>
      </c>
    </row>
    <row r="38" spans="9:9">
      <c r="I38" t="s">
        <v>1621</v>
      </c>
    </row>
    <row r="39" spans="9:9">
      <c r="I39" t="s">
        <v>1622</v>
      </c>
    </row>
    <row r="40" spans="9:12">
      <c r="I40" t="s">
        <v>1610</v>
      </c>
      <c r="K40" s="1" t="s">
        <v>1379</v>
      </c>
      <c r="L40" s="1" t="s">
        <v>1380</v>
      </c>
    </row>
    <row r="41" spans="11:12">
      <c r="K41" s="1" t="s">
        <v>1381</v>
      </c>
      <c r="L41" s="1" t="s">
        <v>1382</v>
      </c>
    </row>
    <row r="42" spans="11:12">
      <c r="K42" s="1" t="s">
        <v>1384</v>
      </c>
      <c r="L42" s="1" t="s">
        <v>1385</v>
      </c>
    </row>
    <row r="43" spans="9:9">
      <c r="I43" t="s">
        <v>1611</v>
      </c>
    </row>
    <row r="44" spans="11:12">
      <c r="K44" t="s">
        <v>1355</v>
      </c>
      <c r="L44" s="1" t="s">
        <v>1356</v>
      </c>
    </row>
    <row r="45" spans="11:12">
      <c r="K45" t="s">
        <v>1358</v>
      </c>
      <c r="L45" s="1" t="s">
        <v>1359</v>
      </c>
    </row>
    <row r="46" spans="11:12">
      <c r="K46" t="s">
        <v>1361</v>
      </c>
      <c r="L46" s="1" t="s">
        <v>1362</v>
      </c>
    </row>
    <row r="47" spans="9:9">
      <c r="I47" s="1" t="s">
        <v>1618</v>
      </c>
    </row>
  </sheetData>
  <mergeCells count="1">
    <mergeCell ref="A7:A21"/>
  </mergeCells>
  <pageMargins left="0.699305555555556" right="0.699305555555556" top="0.75" bottom="0.75" header="0.3" footer="0.3"/>
  <pageSetup paperSize="9" orientation="portrait"/>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L16"/>
  <sheetViews>
    <sheetView workbookViewId="0">
      <selection activeCell="S21" sqref="S21"/>
    </sheetView>
  </sheetViews>
  <sheetFormatPr defaultColWidth="9" defaultRowHeight="14.25"/>
  <sheetData>
    <row r="1" spans="1:5">
      <c r="A1" s="1" t="s">
        <v>1623</v>
      </c>
      <c r="E1" s="1" t="s">
        <v>1624</v>
      </c>
    </row>
    <row r="3" spans="1:12">
      <c r="A3" s="1" t="s">
        <v>1625</v>
      </c>
      <c r="B3" s="143" t="s">
        <v>1626</v>
      </c>
      <c r="C3" s="144"/>
      <c r="D3" s="87"/>
      <c r="E3" s="143" t="s">
        <v>1626</v>
      </c>
      <c r="F3" s="144"/>
      <c r="H3" s="145" t="s">
        <v>1627</v>
      </c>
      <c r="I3" s="146"/>
      <c r="J3" s="87"/>
      <c r="K3" s="145" t="s">
        <v>1627</v>
      </c>
      <c r="L3" s="146"/>
    </row>
    <row r="4" spans="2:12">
      <c r="B4" s="144" t="s">
        <v>1628</v>
      </c>
      <c r="C4" s="144"/>
      <c r="D4" s="87"/>
      <c r="E4" s="144" t="s">
        <v>1629</v>
      </c>
      <c r="F4" s="144"/>
      <c r="H4" s="146" t="s">
        <v>1630</v>
      </c>
      <c r="I4" s="146"/>
      <c r="J4" s="87"/>
      <c r="K4" s="146" t="s">
        <v>1631</v>
      </c>
      <c r="L4" s="146"/>
    </row>
    <row r="5" spans="4:10">
      <c r="D5" s="87"/>
      <c r="J5" s="87"/>
    </row>
    <row r="6" spans="2:12">
      <c r="B6" s="147" t="s">
        <v>1632</v>
      </c>
      <c r="C6" s="148"/>
      <c r="D6" s="87"/>
      <c r="E6" s="147" t="s">
        <v>1632</v>
      </c>
      <c r="F6" s="148"/>
      <c r="H6" s="149" t="s">
        <v>1633</v>
      </c>
      <c r="I6" s="150"/>
      <c r="J6" s="87"/>
      <c r="K6" s="149" t="s">
        <v>1633</v>
      </c>
      <c r="L6" s="150"/>
    </row>
    <row r="7" spans="2:12">
      <c r="B7" s="148" t="s">
        <v>1634</v>
      </c>
      <c r="C7" s="148"/>
      <c r="D7" s="87"/>
      <c r="E7" s="148" t="s">
        <v>1635</v>
      </c>
      <c r="F7" s="148"/>
      <c r="H7" s="150" t="s">
        <v>1636</v>
      </c>
      <c r="I7" s="150"/>
      <c r="J7" s="87"/>
      <c r="K7" s="150" t="s">
        <v>1637</v>
      </c>
      <c r="L7" s="150"/>
    </row>
    <row r="8" spans="4:10">
      <c r="D8" s="87"/>
      <c r="J8" s="87"/>
    </row>
    <row r="9" spans="2:12">
      <c r="B9" s="151" t="s">
        <v>1638</v>
      </c>
      <c r="C9" s="152"/>
      <c r="D9" s="87"/>
      <c r="E9" s="151" t="s">
        <v>1638</v>
      </c>
      <c r="F9" s="152"/>
      <c r="H9" s="105" t="s">
        <v>1639</v>
      </c>
      <c r="I9" s="106"/>
      <c r="J9" s="87"/>
      <c r="K9" s="105" t="s">
        <v>1639</v>
      </c>
      <c r="L9" s="106"/>
    </row>
    <row r="10" spans="2:12">
      <c r="B10" s="152" t="s">
        <v>1640</v>
      </c>
      <c r="C10" s="152"/>
      <c r="D10" s="87"/>
      <c r="E10" s="152" t="s">
        <v>1641</v>
      </c>
      <c r="F10" s="152"/>
      <c r="H10" s="106" t="s">
        <v>1642</v>
      </c>
      <c r="I10" s="106"/>
      <c r="J10" s="87"/>
      <c r="K10" s="106" t="s">
        <v>1643</v>
      </c>
      <c r="L10" s="106"/>
    </row>
    <row r="11" spans="4:10">
      <c r="D11" s="87"/>
      <c r="J11" s="87"/>
    </row>
    <row r="12" spans="2:12">
      <c r="B12" s="108" t="s">
        <v>1644</v>
      </c>
      <c r="C12" s="19"/>
      <c r="D12" s="87"/>
      <c r="E12" s="108" t="s">
        <v>1644</v>
      </c>
      <c r="F12" s="19"/>
      <c r="H12" s="153" t="s">
        <v>1645</v>
      </c>
      <c r="I12" s="79"/>
      <c r="J12" s="87"/>
      <c r="K12" s="153" t="s">
        <v>1645</v>
      </c>
      <c r="L12" s="79"/>
    </row>
    <row r="13" spans="2:12">
      <c r="B13" s="19" t="s">
        <v>1646</v>
      </c>
      <c r="C13" s="19"/>
      <c r="D13" s="87"/>
      <c r="E13" s="19" t="s">
        <v>1647</v>
      </c>
      <c r="F13" s="19"/>
      <c r="H13" s="79" t="s">
        <v>1648</v>
      </c>
      <c r="I13" s="79"/>
      <c r="J13" s="87"/>
      <c r="K13" s="79" t="s">
        <v>1649</v>
      </c>
      <c r="L13" s="79"/>
    </row>
    <row r="14" spans="4:10">
      <c r="D14" s="87"/>
      <c r="J14" s="87"/>
    </row>
    <row r="15" spans="2:12">
      <c r="B15" s="154" t="s">
        <v>1650</v>
      </c>
      <c r="C15" s="155"/>
      <c r="D15" s="87"/>
      <c r="E15" s="154" t="s">
        <v>1650</v>
      </c>
      <c r="F15" s="155"/>
      <c r="H15" s="156" t="s">
        <v>1651</v>
      </c>
      <c r="I15" s="157"/>
      <c r="J15" s="87"/>
      <c r="K15" s="156" t="s">
        <v>1651</v>
      </c>
      <c r="L15" s="157"/>
    </row>
    <row r="16" spans="2:12">
      <c r="B16" s="155" t="s">
        <v>1652</v>
      </c>
      <c r="C16" s="155"/>
      <c r="D16" s="87"/>
      <c r="E16" s="155" t="s">
        <v>1653</v>
      </c>
      <c r="F16" s="155"/>
      <c r="H16" s="157" t="s">
        <v>1654</v>
      </c>
      <c r="I16" s="157"/>
      <c r="J16" s="87"/>
      <c r="K16" s="157" t="s">
        <v>1655</v>
      </c>
      <c r="L16" s="157"/>
    </row>
  </sheetData>
  <pageMargins left="0.699305555555556" right="0.699305555555556" top="0.75" bottom="0.75" header="0.3" footer="0.3"/>
  <pageSetup paperSize="9" orientation="portrait"/>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O35"/>
  <sheetViews>
    <sheetView workbookViewId="0">
      <selection activeCell="A1" sqref="A1"/>
    </sheetView>
  </sheetViews>
  <sheetFormatPr defaultColWidth="9" defaultRowHeight="14.25"/>
  <cols>
    <col min="1" max="1" width="10.5" customWidth="1"/>
    <col min="3" max="3" width="11.5" customWidth="1"/>
  </cols>
  <sheetData>
    <row r="1" spans="1:1">
      <c r="A1" s="1" t="s">
        <v>1656</v>
      </c>
    </row>
    <row r="2" spans="1:13">
      <c r="A2" s="1"/>
      <c r="B2" s="1" t="s">
        <v>1657</v>
      </c>
      <c r="M2" s="1" t="s">
        <v>1658</v>
      </c>
    </row>
    <row r="3" spans="1:1">
      <c r="A3" s="1"/>
    </row>
    <row r="4" spans="1:15">
      <c r="A4" s="1" t="s">
        <v>1659</v>
      </c>
      <c r="C4" s="1" t="s">
        <v>1660</v>
      </c>
      <c r="D4" s="1" t="s">
        <v>1661</v>
      </c>
      <c r="N4" t="s">
        <v>1662</v>
      </c>
      <c r="O4" t="s">
        <v>1663</v>
      </c>
    </row>
    <row r="5" spans="1:15">
      <c r="A5">
        <v>1</v>
      </c>
      <c r="B5" s="1" t="s">
        <v>1664</v>
      </c>
      <c r="C5">
        <v>0</v>
      </c>
      <c r="D5" t="s">
        <v>1665</v>
      </c>
      <c r="N5" t="s">
        <v>1666</v>
      </c>
      <c r="O5" t="s">
        <v>1667</v>
      </c>
    </row>
    <row r="6" spans="1:15">
      <c r="A6">
        <v>2</v>
      </c>
      <c r="B6" s="1" t="s">
        <v>1668</v>
      </c>
      <c r="C6">
        <v>0</v>
      </c>
      <c r="N6" t="s">
        <v>1669</v>
      </c>
      <c r="O6" t="s">
        <v>1670</v>
      </c>
    </row>
    <row r="7" spans="1:15">
      <c r="A7">
        <v>3</v>
      </c>
      <c r="B7" s="1" t="s">
        <v>1671</v>
      </c>
      <c r="C7">
        <v>3</v>
      </c>
      <c r="D7" t="s">
        <v>1672</v>
      </c>
      <c r="N7" t="s">
        <v>1673</v>
      </c>
      <c r="O7" t="s">
        <v>1674</v>
      </c>
    </row>
    <row r="8" spans="1:15">
      <c r="A8">
        <v>4</v>
      </c>
      <c r="B8" s="1" t="s">
        <v>1675</v>
      </c>
      <c r="C8">
        <v>8</v>
      </c>
      <c r="N8" t="s">
        <v>1676</v>
      </c>
      <c r="O8" t="s">
        <v>1677</v>
      </c>
    </row>
    <row r="9" spans="1:15">
      <c r="A9">
        <v>5</v>
      </c>
      <c r="B9" s="1" t="s">
        <v>1678</v>
      </c>
      <c r="C9">
        <v>6</v>
      </c>
      <c r="N9" t="s">
        <v>1679</v>
      </c>
      <c r="O9" t="s">
        <v>1680</v>
      </c>
    </row>
    <row r="10" spans="1:15">
      <c r="A10">
        <v>6</v>
      </c>
      <c r="B10" s="1" t="s">
        <v>1681</v>
      </c>
      <c r="C10">
        <v>6</v>
      </c>
      <c r="D10" s="1" t="s">
        <v>1682</v>
      </c>
      <c r="N10" t="s">
        <v>1683</v>
      </c>
      <c r="O10" t="s">
        <v>1684</v>
      </c>
    </row>
    <row r="11" spans="1:15">
      <c r="A11">
        <v>7</v>
      </c>
      <c r="B11" s="1" t="s">
        <v>1685</v>
      </c>
      <c r="D11" t="s">
        <v>1686</v>
      </c>
      <c r="E11" s="1" t="s">
        <v>1687</v>
      </c>
      <c r="N11" t="s">
        <v>1688</v>
      </c>
      <c r="O11" t="s">
        <v>1689</v>
      </c>
    </row>
    <row r="12" spans="1:15">
      <c r="A12">
        <v>8</v>
      </c>
      <c r="B12" s="1" t="s">
        <v>1690</v>
      </c>
      <c r="C12">
        <v>10</v>
      </c>
      <c r="D12" s="1" t="s">
        <v>1691</v>
      </c>
      <c r="N12" t="s">
        <v>1692</v>
      </c>
      <c r="O12" t="s">
        <v>1693</v>
      </c>
    </row>
    <row r="13" spans="1:15">
      <c r="A13">
        <v>9</v>
      </c>
      <c r="B13" s="1" t="s">
        <v>1694</v>
      </c>
      <c r="D13" t="s">
        <v>1695</v>
      </c>
      <c r="E13" s="1" t="s">
        <v>1696</v>
      </c>
      <c r="N13" t="s">
        <v>1697</v>
      </c>
      <c r="O13" t="s">
        <v>1698</v>
      </c>
    </row>
    <row r="14" spans="1:2">
      <c r="A14">
        <v>10</v>
      </c>
      <c r="B14" s="1" t="s">
        <v>1699</v>
      </c>
    </row>
    <row r="15" spans="4:5">
      <c r="D15" s="1" t="s">
        <v>1664</v>
      </c>
      <c r="E15" t="s">
        <v>1700</v>
      </c>
    </row>
    <row r="16" spans="4:5">
      <c r="D16" s="1" t="s">
        <v>1668</v>
      </c>
      <c r="E16" t="s">
        <v>1700</v>
      </c>
    </row>
    <row r="17" spans="4:14">
      <c r="D17" s="1" t="s">
        <v>1675</v>
      </c>
      <c r="E17" t="s">
        <v>1700</v>
      </c>
      <c r="N17" s="18" t="s">
        <v>1701</v>
      </c>
    </row>
    <row r="18" spans="4:5">
      <c r="D18" s="1" t="s">
        <v>1678</v>
      </c>
      <c r="E18" t="s">
        <v>1700</v>
      </c>
    </row>
    <row r="19" spans="4:5">
      <c r="D19" s="1" t="s">
        <v>1681</v>
      </c>
      <c r="E19" t="s">
        <v>1700</v>
      </c>
    </row>
    <row r="27" hidden="1" spans="1:4">
      <c r="A27" s="1" t="s">
        <v>1702</v>
      </c>
      <c r="C27" s="1" t="s">
        <v>1660</v>
      </c>
      <c r="D27" s="1" t="s">
        <v>1661</v>
      </c>
    </row>
    <row r="28" hidden="1" spans="1:4">
      <c r="A28">
        <v>1</v>
      </c>
      <c r="B28" s="1" t="s">
        <v>1703</v>
      </c>
      <c r="D28" s="1" t="s">
        <v>1704</v>
      </c>
    </row>
    <row r="29" hidden="1" spans="1:2">
      <c r="A29">
        <v>2</v>
      </c>
      <c r="B29" s="1" t="s">
        <v>1705</v>
      </c>
    </row>
    <row r="30" hidden="1" spans="1:2">
      <c r="A30">
        <v>3</v>
      </c>
      <c r="B30" s="1" t="s">
        <v>1706</v>
      </c>
    </row>
    <row r="31" hidden="1" spans="1:2">
      <c r="A31">
        <v>4</v>
      </c>
      <c r="B31" s="1" t="s">
        <v>1707</v>
      </c>
    </row>
    <row r="32" hidden="1" spans="1:2">
      <c r="A32">
        <v>5</v>
      </c>
      <c r="B32" s="1" t="s">
        <v>1708</v>
      </c>
    </row>
    <row r="33" hidden="1" spans="1:2">
      <c r="A33">
        <v>6</v>
      </c>
      <c r="B33" s="1" t="s">
        <v>1709</v>
      </c>
    </row>
    <row r="34" hidden="1" spans="1:2">
      <c r="A34">
        <v>7</v>
      </c>
      <c r="B34" s="1" t="s">
        <v>1710</v>
      </c>
    </row>
    <row r="35" hidden="1" spans="1:2">
      <c r="A35">
        <v>8</v>
      </c>
      <c r="B35" s="1" t="s">
        <v>1711</v>
      </c>
    </row>
  </sheetData>
  <pageMargins left="0.699305555555556" right="0.699305555555556" top="0.75" bottom="0.75" header="0.3" footer="0.3"/>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41</vt:i4>
      </vt:variant>
    </vt:vector>
  </HeadingPairs>
  <TitlesOfParts>
    <vt:vector size="41" baseType="lpstr">
      <vt:lpstr>总纲</vt:lpstr>
      <vt:lpstr>0</vt:lpstr>
      <vt:lpstr>1</vt:lpstr>
      <vt:lpstr>2</vt:lpstr>
      <vt:lpstr>3</vt:lpstr>
      <vt:lpstr>4</vt:lpstr>
      <vt:lpstr>5</vt:lpstr>
      <vt:lpstr>6</vt:lpstr>
      <vt:lpstr>7</vt:lpstr>
      <vt:lpstr>8</vt:lpstr>
      <vt:lpstr>9</vt:lpstr>
      <vt:lpstr>10</vt:lpstr>
      <vt:lpstr>11</vt:lpstr>
      <vt:lpstr>12</vt:lpstr>
      <vt:lpstr>13</vt:lpstr>
      <vt:lpstr>14</vt:lpstr>
      <vt:lpstr>15</vt:lpstr>
      <vt:lpstr>16</vt:lpstr>
      <vt:lpstr>18</vt:lpstr>
      <vt:lpstr>19</vt:lpstr>
      <vt:lpstr>20</vt:lpstr>
      <vt:lpstr>21</vt:lpstr>
      <vt:lpstr>22</vt:lpstr>
      <vt:lpstr>23</vt:lpstr>
      <vt:lpstr>24</vt:lpstr>
      <vt:lpstr>25</vt:lpstr>
      <vt:lpstr>26</vt:lpstr>
      <vt:lpstr>27</vt:lpstr>
      <vt:lpstr>28</vt:lpstr>
      <vt:lpstr>29</vt:lpstr>
      <vt:lpstr>30</vt:lpstr>
      <vt:lpstr>31</vt:lpstr>
      <vt:lpstr>32</vt:lpstr>
      <vt:lpstr>33</vt:lpstr>
      <vt:lpstr>34</vt:lpstr>
      <vt:lpstr>35</vt:lpstr>
      <vt:lpstr>36</vt:lpstr>
      <vt:lpstr>37</vt:lpstr>
      <vt:lpstr>38</vt:lpstr>
      <vt:lpstr>39</vt:lpstr>
      <vt:lpstr>88</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2008-09-11T17:22:00Z</dcterms:created>
  <dcterms:modified xsi:type="dcterms:W3CDTF">2017-03-02T09:15:34Z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2052-10.1.0.6206</vt:lpwstr>
  </property>
</Properties>
</file>